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55" windowWidth="15360" windowHeight="8415" tabRatio="762" activeTab="0"/>
  </bookViews>
  <sheets>
    <sheet name="1. Naslovna strana" sheetId="1" r:id="rId1"/>
    <sheet name="2. TE za reg.period" sheetId="2" r:id="rId2"/>
    <sheet name="3. Prodaja- energent, kap i mi " sheetId="3" r:id="rId3"/>
    <sheet name="4. Nabavka sa tran. i dist. " sheetId="4" r:id="rId4"/>
    <sheet name="5. Nabavka sa trans ." sheetId="5" r:id="rId5"/>
    <sheet name="6. Nabavka bez mreža" sheetId="6" r:id="rId6"/>
  </sheets>
  <externalReferences>
    <externalReference r:id="rId9"/>
    <externalReference r:id="rId10"/>
  </externalReferences>
  <definedNames>
    <definedName name="a">#REF!</definedName>
    <definedName name="dfgd" localSheetId="1">#REF!</definedName>
    <definedName name="dfgd" localSheetId="4">#REF!</definedName>
    <definedName name="dfgd" localSheetId="5">#REF!</definedName>
    <definedName name="dfgd">#REF!</definedName>
    <definedName name="f">#REF!</definedName>
    <definedName name="fdgskeptzokepsrot" localSheetId="1">#REF!</definedName>
    <definedName name="fdgskeptzokepsrot" localSheetId="4">#REF!</definedName>
    <definedName name="fdgskeptzokepsrot" localSheetId="5">#REF!</definedName>
    <definedName name="fdgskeptzokepsrot">#REF!</definedName>
    <definedName name="iii" localSheetId="4">#REF!</definedName>
    <definedName name="iii" localSheetId="5">#REF!</definedName>
    <definedName name="iii">#REF!</definedName>
    <definedName name="kk" localSheetId="4">#REF!</definedName>
    <definedName name="kk" localSheetId="5">#REF!</definedName>
    <definedName name="kk">#REF!</definedName>
    <definedName name="kolicina2">#REF!</definedName>
    <definedName name="mreza">#REF!</definedName>
    <definedName name="NTS" localSheetId="1">#REF!</definedName>
    <definedName name="NTS" localSheetId="4">#REF!</definedName>
    <definedName name="NTS" localSheetId="5">#REF!</definedName>
    <definedName name="NTS">#REF!</definedName>
    <definedName name="_xlnm.Print_Area" localSheetId="0">'1. Naslovna strana'!$A$1:$O$48</definedName>
    <definedName name="_xlnm.Print_Area" localSheetId="1">'2. TE za reg.period'!$A$1:$U$43</definedName>
    <definedName name="_xlnm.Print_Area" localSheetId="2">'3. Prodaja- energent, kap i mi '!$A$1:$Q$61</definedName>
    <definedName name="_xlnm.Print_Area" localSheetId="3">'4. Nabavka sa tran. i dist. '!$A$1:$R$19</definedName>
    <definedName name="_xlnm.Print_Area" localSheetId="4">'5. Nabavka sa trans .'!$A$1:$R$38</definedName>
    <definedName name="_xlnm.Print_Area" localSheetId="5">'6. Nabavka bez mreža'!$A$1:$R$39</definedName>
    <definedName name="yyya">#REF!</definedName>
    <definedName name="zz" localSheetId="1">#REF!</definedName>
    <definedName name="zz" localSheetId="4">#REF!</definedName>
    <definedName name="zz" localSheetId="5">#REF!</definedName>
    <definedName name="zz">#REF!</definedName>
    <definedName name="а" localSheetId="1">#REF!</definedName>
    <definedName name="а" localSheetId="4">#REF!</definedName>
    <definedName name="а" localSheetId="5">#REF!</definedName>
    <definedName name="а">#REF!</definedName>
    <definedName name="с">#REF!</definedName>
  </definedNames>
  <calcPr fullCalcOnLoad="1"/>
</workbook>
</file>

<file path=xl/sharedStrings.xml><?xml version="1.0" encoding="utf-8"?>
<sst xmlns="http://schemas.openxmlformats.org/spreadsheetml/2006/main" count="444" uniqueCount="158">
  <si>
    <t xml:space="preserve">Дистрибуција електричне енергије </t>
  </si>
  <si>
    <t xml:space="preserve">Управљање дистрибутивним системом за електричну енергију </t>
  </si>
  <si>
    <t>Трговина на мало електричном енергијом за потребе тарифних купаца</t>
  </si>
  <si>
    <t>Енергетска делатност:</t>
  </si>
  <si>
    <t>Седиште и адреса:</t>
  </si>
  <si>
    <t>Број лиценце:</t>
  </si>
  <si>
    <t>Година (регулаторни период):</t>
  </si>
  <si>
    <t>Особа за контакт:</t>
  </si>
  <si>
    <t>Подаци за контакт:</t>
  </si>
  <si>
    <t>* Телефон:</t>
  </si>
  <si>
    <t>* Телефакс:</t>
  </si>
  <si>
    <t>* Електронска пошта:</t>
  </si>
  <si>
    <t>Датум обраде:</t>
  </si>
  <si>
    <t xml:space="preserve">Напомена: </t>
  </si>
  <si>
    <t>АГЕНЦИЈА ЗА ЕНЕРГЕТИКУ РЕПУБЛИКЕ СРБИЈЕ</t>
  </si>
  <si>
    <t>1.</t>
  </si>
  <si>
    <t>Редни број</t>
  </si>
  <si>
    <t>2.</t>
  </si>
  <si>
    <t>3.</t>
  </si>
  <si>
    <t>4.</t>
  </si>
  <si>
    <t>Скраћенице:</t>
  </si>
  <si>
    <t xml:space="preserve">ДС - </t>
  </si>
  <si>
    <t>Дистрибутивни систем</t>
  </si>
  <si>
    <t xml:space="preserve">ПГ - </t>
  </si>
  <si>
    <t>Природни гас</t>
  </si>
  <si>
    <t xml:space="preserve">ТС - </t>
  </si>
  <si>
    <t>Транспортни систем</t>
  </si>
  <si>
    <t>1.1.</t>
  </si>
  <si>
    <t>1.2.</t>
  </si>
  <si>
    <t>1.1.1</t>
  </si>
  <si>
    <t>1)</t>
  </si>
  <si>
    <t>Тражени подаци се уносе у ћелије обојене жутом бојом</t>
  </si>
  <si>
    <t>2)</t>
  </si>
  <si>
    <t>3)</t>
  </si>
  <si>
    <t>Све количине ПГ треба да су сведене на m3 топлотне вредности 33.338,35 kJ при 288,15 К (15º C) и на p=1.01325 bar</t>
  </si>
  <si>
    <t>РП -</t>
  </si>
  <si>
    <t>Регулаторни период</t>
  </si>
  <si>
    <t>МДП-  Максимална дневна потрошња</t>
  </si>
  <si>
    <t>ПРИМЕРИ:</t>
  </si>
  <si>
    <t xml:space="preserve">Kомпримовани природни гас </t>
  </si>
  <si>
    <t>CNG -</t>
  </si>
  <si>
    <t xml:space="preserve">Коришћење термина:    </t>
  </si>
  <si>
    <t>Категорије и групе места испоруке</t>
  </si>
  <si>
    <t>Мала потрошња - домаћинства</t>
  </si>
  <si>
    <t>Мала потрошња- остали</t>
  </si>
  <si>
    <t>Ванвршна потрошња К1</t>
  </si>
  <si>
    <t>Равномерна потрошња К1</t>
  </si>
  <si>
    <t>Неравномерна потрошња К1</t>
  </si>
  <si>
    <t>Ванвршна потрошња К2</t>
  </si>
  <si>
    <t>Равномерна потрошња К2</t>
  </si>
  <si>
    <t>Неравномерна потрошња К2</t>
  </si>
  <si>
    <t>Категорија 1</t>
  </si>
  <si>
    <t>Категорија 2</t>
  </si>
  <si>
    <t>Укупно на целом систему</t>
  </si>
  <si>
    <t>Укупно на дистрибутивном систему 6 ≤ p ≤16 bar</t>
  </si>
  <si>
    <t xml:space="preserve">Мала потрошња </t>
  </si>
  <si>
    <t>МП-  Мала потрошња</t>
  </si>
  <si>
    <t>К1 -</t>
  </si>
  <si>
    <t>К2 -</t>
  </si>
  <si>
    <t>1.1.2.</t>
  </si>
  <si>
    <t>1.1.3.</t>
  </si>
  <si>
    <t>1.1.4.</t>
  </si>
  <si>
    <t>1.1.1.1.</t>
  </si>
  <si>
    <t>1.1.1.2.</t>
  </si>
  <si>
    <t>1.2.1.</t>
  </si>
  <si>
    <t>1.2.2.</t>
  </si>
  <si>
    <t>1.2.3.</t>
  </si>
  <si>
    <t>Јавно снабдевање природним гасом</t>
  </si>
  <si>
    <t xml:space="preserve">У називу фајла уместо "Naziv ES_dd.mm.gg" унесите најкраћи препознатљив назив снабдевача и датум ! </t>
  </si>
  <si>
    <t>Назив јавног снабдевача:</t>
  </si>
  <si>
    <t>јануар</t>
  </si>
  <si>
    <t>фебруар</t>
  </si>
  <si>
    <t>март</t>
  </si>
  <si>
    <t>април</t>
  </si>
  <si>
    <t>мај</t>
  </si>
  <si>
    <t>јун</t>
  </si>
  <si>
    <t>јул</t>
  </si>
  <si>
    <t>август</t>
  </si>
  <si>
    <t>септембар</t>
  </si>
  <si>
    <t>октобар</t>
  </si>
  <si>
    <t>новембар</t>
  </si>
  <si>
    <t>децембар</t>
  </si>
  <si>
    <t>укупно</t>
  </si>
  <si>
    <t>средња вредност броја активних места испоруке</t>
  </si>
  <si>
    <t>1.1</t>
  </si>
  <si>
    <t>1.2</t>
  </si>
  <si>
    <t xml:space="preserve">Сопствене потребе - гас за грејање сопствених просторија,  кување и сл.; CNG  пумпа за сопствена возила, топлане и друга ЈКП у оквиру истог правног лица, 
искључиво количине гаса које нису намењене за даљу продају (не улазе у тарифни елемент ,,енергент`` јавног снабдевача). </t>
  </si>
  <si>
    <t>1.1.2</t>
  </si>
  <si>
    <t>неравномерни</t>
  </si>
  <si>
    <t xml:space="preserve">У табеле које се односе на регулаторну годину (период), за тарифне елементе "енергент" , капацитет"  и ``место испоруке`` се уносе  вредности на начин утврђен у Методологији за одређивење цене природног гаса за јавно снабдевање
</t>
  </si>
  <si>
    <t>Место испоруке</t>
  </si>
  <si>
    <t>Укупно К1</t>
  </si>
  <si>
    <t>Укупно К2</t>
  </si>
  <si>
    <t>Укупно К1+К2</t>
  </si>
  <si>
    <t>5.</t>
  </si>
  <si>
    <t>6.</t>
  </si>
  <si>
    <t>7.</t>
  </si>
  <si>
    <t>Укупно на дистрибутивном систему  p &lt; 6 bar</t>
  </si>
  <si>
    <t>Групе купаца</t>
  </si>
  <si>
    <t>Категорије и групе купаца</t>
  </si>
  <si>
    <t>Групе купаца у категорији 1</t>
  </si>
  <si>
    <t>Групе купаца у категорији 2</t>
  </si>
  <si>
    <t>1.2.1</t>
  </si>
  <si>
    <t>1.1.3</t>
  </si>
  <si>
    <t>1.2.2</t>
  </si>
  <si>
    <t>1.2.3</t>
  </si>
  <si>
    <t>ванвршни</t>
  </si>
  <si>
    <t>равномерни</t>
  </si>
  <si>
    <t>Снабдевач 1</t>
  </si>
  <si>
    <t>Снабдевач 2</t>
  </si>
  <si>
    <t>Снабдевач 3</t>
  </si>
  <si>
    <t>Снабдевач 4</t>
  </si>
  <si>
    <t xml:space="preserve">Југоросгас </t>
  </si>
  <si>
    <t xml:space="preserve"> </t>
  </si>
  <si>
    <t>Ред. бр.</t>
  </si>
  <si>
    <t>Назив ОДС:</t>
  </si>
  <si>
    <t>Групе крајњих купаца</t>
  </si>
  <si>
    <t>Снабдевач јавних снабдевача по одлуци Владе</t>
  </si>
  <si>
    <t xml:space="preserve">Количине које јавни снабдевач набавља за регулаторни период за које јавни снабдевач сам уговара коришћење  мрежа </t>
  </si>
  <si>
    <t>Јавно снабдевање</t>
  </si>
  <si>
    <t>Укупно</t>
  </si>
  <si>
    <t xml:space="preserve">У табели ГT-22-6 се уносе подаци који се односе на услугу транспорта коју јавни снабдевач сам уговара, по тарифним елементима предвиђеним Методологијом за одређивање цене коришћења транспортног система. Подаци се односе на годишње непрекидне капацитете, и уносе се посебно за све улазне/излазне тачке за које јавни снабдевач уговара коришћење транспортног система.  </t>
  </si>
  <si>
    <t xml:space="preserve">У табели ГT-22-3 Количине за јавно снабдевање набављене за регулаторни период уносе се подаци о количинама које јавни снабдевач набавља за регулаторни период за које снабдевач јавног снабдевача уговара коришћење и транспортног и туђег дистрибутивног система (и транспорт и дистрибуција укључени у цену) </t>
  </si>
  <si>
    <t xml:space="preserve">У табели ГT-22-7 се уносе подаци који се односе на услугу дистрибуције (на туђој дистрибутивној мрежи) коју јавни снабдевач сам уговара, по тарифним елементима предвиђеним Методологијом за одређивање цене коришћења дистрибутивног система.   </t>
  </si>
  <si>
    <t>ОТС</t>
  </si>
  <si>
    <t xml:space="preserve"> Укупно</t>
  </si>
  <si>
    <t>број активних места 
испоруке на крају године</t>
  </si>
  <si>
    <t>број активних места испоруке на почетку године</t>
  </si>
  <si>
    <t xml:space="preserve">Количине за јавно снабдевање уговорене са урачунатим коришћењем мрежа (и транспорт и туђа дистрибуција су укључени у цену) </t>
  </si>
  <si>
    <t xml:space="preserve">Број места испоруке
</t>
  </si>
  <si>
    <t xml:space="preserve">Услуга транспорта коју јавни снабдевач уговара </t>
  </si>
  <si>
    <t xml:space="preserve">2. </t>
  </si>
  <si>
    <t xml:space="preserve">Количине за које снабдевач који снабдева јавног снабдевача уговара коришћење транспортног система (транспорт укључен у цену) </t>
  </si>
  <si>
    <t>Укупно:</t>
  </si>
  <si>
    <t>Количине које се преузимају са транспортног система</t>
  </si>
  <si>
    <t xml:space="preserve">   У табели су приказане реализоване вредности закључно са месецом:</t>
  </si>
  <si>
    <t xml:space="preserve"> Остали месеци су из последњег плана</t>
  </si>
  <si>
    <t>Напомена: У табелу ГТ-22-1.1 уносе се само подаци о  количинама, капацитетима и местима испоруке намењеним за крајње купце које јавни снабдевач снабдева у току године (не уносе се подаци о сопственим потребама, губицима)</t>
  </si>
  <si>
    <t xml:space="preserve">У табели ГT-22-5 Количине за јавно снабдевање набављене за регулаторни период уносе се подаци о количинама које јавни снабдевач набавља за регулаторни период за које сам јавни снабдевач уговара коришћење мрежа (транспортног/их и туђег дистрибутивног система уколико га користи) </t>
  </si>
  <si>
    <t>годишњи капацитет по групама</t>
  </si>
  <si>
    <t xml:space="preserve">У табели ГT-22-4 Количине за јавно снабдевање набављене за регулаторни период уносе се подаци о количинама које јавни снабдевач набавља за регулаторни период за које снабдевач јавног снабдевача уговара коришћење и транспортног/их система (транспорт укључен у цену) </t>
  </si>
  <si>
    <t>IC-T-G JSnabdevanje_2013_Suboticagas_11.04.15.xls;</t>
  </si>
  <si>
    <t>IC-T-G JSnabdevanje_2013_NSGas_15.04.15.xls;</t>
  </si>
  <si>
    <t>IC-T-G JSnabdevanje_2013_Boss_10.01.15.xls</t>
  </si>
  <si>
    <t>Енергент
Месечне количине природног гаса (kWh)</t>
  </si>
  <si>
    <t>Капацитет 
kWh/дан/год</t>
  </si>
  <si>
    <t>Енергент              (kWh)</t>
  </si>
  <si>
    <t>Капацитет kWh/дан/год</t>
  </si>
  <si>
    <t>Енергент
Месечне количине ПГ (kWh)</t>
  </si>
  <si>
    <t>Капацитет
(kWh/дан)</t>
  </si>
  <si>
    <t>МДП kWh/дан/год</t>
  </si>
  <si>
    <t>Тар. елемент "улазни капацитет из транспортног система"
(kWh/дан)</t>
  </si>
  <si>
    <t>Тар. Елемент "улазни капацитет производња" (kWh/дан)</t>
  </si>
  <si>
    <t>Тар. Елемент "улазни капацитет складиште" (kWh/дан)</t>
  </si>
  <si>
    <t>Тар. Елемент "излазни капацитет домаћа потрошња" (kWh/дан)</t>
  </si>
  <si>
    <t xml:space="preserve"> Тар. Елемент  "енергент" (kWh)</t>
  </si>
  <si>
    <t>Транспортгас Србија</t>
  </si>
  <si>
    <t>МДП                      kWh/дан/год</t>
  </si>
</sst>
</file>

<file path=xl/styles.xml><?xml version="1.0" encoding="utf-8"?>
<styleSheet xmlns="http://schemas.openxmlformats.org/spreadsheetml/2006/main">
  <numFmts count="38">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_-;\-* #,##0_-;_-* &quot;-&quot;_-;_-@_-"/>
    <numFmt numFmtId="44" formatCode="_-* #,##0.00\ &quot;Din.&quot;_-;\-* #,##0.00\ &quot;Din.&quot;_-;_-* &quot;-&quot;??\ &quot;Din.&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D_i_n_._-;\-* #,##0\ _D_i_n_._-;_-* &quot;-&quot;\ _D_i_n_._-;_-@_-"/>
    <numFmt numFmtId="173" formatCode="_-* #,##0.00\ _D_i_n_._-;\-* #,##0.00\ _D_i_n_._-;_-* &quot;-&quot;??\ _D_i_n_._-;_-@_-"/>
    <numFmt numFmtId="174" formatCode="&quot;Yes&quot;;&quot;Yes&quot;;&quot;No&quot;"/>
    <numFmt numFmtId="175" formatCode="&quot;True&quot;;&quot;True&quot;;&quot;False&quot;"/>
    <numFmt numFmtId="176" formatCode="&quot;On&quot;;&quot;On&quot;;&quot;Off&quot;"/>
    <numFmt numFmtId="177" formatCode="[$€-2]\ #,##0.00_);[Red]\([$€-2]\ #,##0.00\)"/>
    <numFmt numFmtId="178" formatCode="General_)"/>
    <numFmt numFmtId="179" formatCode="0.0"/>
    <numFmt numFmtId="180" formatCode="#,##0.0"/>
    <numFmt numFmtId="181" formatCode="0_)"/>
    <numFmt numFmtId="182" formatCode="0.0%"/>
    <numFmt numFmtId="183" formatCode="[$-409]dddd\,\ mmmm\ dd\,\ yyyy"/>
    <numFmt numFmtId="184" formatCode="#,##0.0000"/>
    <numFmt numFmtId="185" formatCode="#,##0.000"/>
    <numFmt numFmtId="186" formatCode="#,##0.0;[Red]#,##0.0"/>
    <numFmt numFmtId="187" formatCode="#,##0.00000"/>
    <numFmt numFmtId="188" formatCode="[$-409]d\-mmm\-yy;@"/>
    <numFmt numFmtId="189" formatCode="0.000"/>
    <numFmt numFmtId="190" formatCode="0.0000"/>
    <numFmt numFmtId="191" formatCode="0.00000"/>
    <numFmt numFmtId="192" formatCode="0.000000"/>
    <numFmt numFmtId="193" formatCode="#,##0.000;[Red]#,##0.000"/>
  </numFmts>
  <fonts count="63">
    <font>
      <sz val="10"/>
      <name val="Arial"/>
      <family val="0"/>
    </font>
    <font>
      <sz val="12"/>
      <name val="Helv"/>
      <family val="0"/>
    </font>
    <font>
      <u val="single"/>
      <sz val="10"/>
      <color indexed="12"/>
      <name val="Arial"/>
      <family val="2"/>
    </font>
    <font>
      <u val="single"/>
      <sz val="10"/>
      <color indexed="36"/>
      <name val="Arial"/>
      <family val="2"/>
    </font>
    <font>
      <sz val="10"/>
      <color indexed="62"/>
      <name val="Arial Narrow"/>
      <family val="2"/>
    </font>
    <font>
      <u val="single"/>
      <sz val="8.5"/>
      <color indexed="12"/>
      <name val="Arial"/>
      <family val="2"/>
    </font>
    <font>
      <sz val="11"/>
      <color indexed="8"/>
      <name val="Calibri"/>
      <family val="2"/>
    </font>
    <font>
      <sz val="7"/>
      <color indexed="8"/>
      <name val="Tahoma"/>
      <family val="2"/>
    </font>
    <font>
      <b/>
      <sz val="10"/>
      <color indexed="62"/>
      <name val="Arial Narrow"/>
      <family val="2"/>
    </font>
    <font>
      <sz val="10"/>
      <color indexed="18"/>
      <name val="Arial Narrow"/>
      <family val="2"/>
    </font>
    <font>
      <b/>
      <sz val="10"/>
      <color indexed="18"/>
      <name val="Arial Narrow"/>
      <family val="2"/>
    </font>
    <font>
      <sz val="10"/>
      <name val="Arial Narrow"/>
      <family val="2"/>
    </font>
    <font>
      <sz val="12"/>
      <name val="Times New Roman"/>
      <family val="1"/>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Arial"/>
      <family val="2"/>
    </font>
    <font>
      <b/>
      <sz val="11"/>
      <color indexed="8"/>
      <name val="Times New Roman"/>
      <family val="2"/>
    </font>
    <font>
      <sz val="11"/>
      <color indexed="10"/>
      <name val="Times New Roman"/>
      <family val="2"/>
    </font>
    <font>
      <sz val="10"/>
      <color indexed="56"/>
      <name val="Arial Narrow"/>
      <family val="2"/>
    </font>
    <font>
      <b/>
      <sz val="10"/>
      <color indexed="10"/>
      <name val="Arial Narrow"/>
      <family val="2"/>
    </font>
    <font>
      <sz val="10"/>
      <color indexed="10"/>
      <name val="Arial Narrow"/>
      <family val="2"/>
    </font>
    <font>
      <b/>
      <sz val="12"/>
      <color indexed="62"/>
      <name val="Arial Narrow"/>
      <family val="2"/>
    </font>
    <font>
      <u val="single"/>
      <sz val="10"/>
      <color indexed="62"/>
      <name val="Arial Narrow"/>
      <family val="2"/>
    </font>
    <font>
      <i/>
      <sz val="10"/>
      <color indexed="62"/>
      <name val="Arial Narrow"/>
      <family val="2"/>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sz val="10"/>
      <color theme="3"/>
      <name val="Arial Narrow"/>
      <family val="2"/>
    </font>
    <font>
      <sz val="10"/>
      <color rgb="FF333399"/>
      <name val="Arial Narrow"/>
      <family val="2"/>
    </font>
    <font>
      <b/>
      <sz val="10"/>
      <color rgb="FF333399"/>
      <name val="Arial Narrow"/>
      <family val="2"/>
    </font>
    <font>
      <sz val="10"/>
      <color rgb="FF000099"/>
      <name val="Arial Narrow"/>
      <family val="2"/>
    </font>
    <font>
      <b/>
      <sz val="10"/>
      <color rgb="FF000099"/>
      <name val="Arial Narrow"/>
      <family val="2"/>
    </font>
    <font>
      <b/>
      <sz val="10"/>
      <color rgb="FFFF0000"/>
      <name val="Arial Narrow"/>
      <family val="2"/>
    </font>
    <font>
      <sz val="10"/>
      <color rgb="FFFF0000"/>
      <name val="Arial Narrow"/>
      <family val="2"/>
    </font>
    <font>
      <b/>
      <sz val="12"/>
      <color rgb="FF333399"/>
      <name val="Arial Narrow"/>
      <family val="2"/>
    </font>
    <font>
      <u val="single"/>
      <sz val="10"/>
      <color rgb="FF333399"/>
      <name val="Arial Narrow"/>
      <family val="2"/>
    </font>
    <font>
      <i/>
      <sz val="10"/>
      <color rgb="FF333399"/>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s>
  <borders count="1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double"/>
      <top>
        <color indexed="63"/>
      </top>
      <bottom style="thin"/>
    </border>
    <border>
      <left style="hair"/>
      <right style="hair"/>
      <top style="thin"/>
      <bottom style="thin"/>
    </border>
    <border>
      <left style="thin"/>
      <right style="thin"/>
      <top>
        <color indexed="63"/>
      </top>
      <bottom style="thin"/>
    </border>
    <border>
      <left style="thin"/>
      <right style="thin"/>
      <top style="hair"/>
      <bottom style="hair"/>
    </border>
    <border>
      <left style="thin"/>
      <right style="double"/>
      <top style="double"/>
      <bottom style="double"/>
    </border>
    <border>
      <left>
        <color indexed="63"/>
      </left>
      <right style="thin"/>
      <top style="double"/>
      <bottom style="double"/>
    </border>
    <border>
      <left style="thin"/>
      <right style="thin"/>
      <top style="double"/>
      <bottom style="double"/>
    </border>
    <border>
      <left style="hair"/>
      <right style="hair"/>
      <top style="hair"/>
      <bottom style="double"/>
    </border>
    <border>
      <left style="double"/>
      <right style="thin"/>
      <top>
        <color indexed="63"/>
      </top>
      <bottom style="hair"/>
    </border>
    <border>
      <left/>
      <right style="hair"/>
      <top>
        <color indexed="63"/>
      </top>
      <bottom style="hair"/>
    </border>
    <border>
      <left style="double"/>
      <right style="thin"/>
      <top style="hair"/>
      <bottom style="hair"/>
    </border>
    <border>
      <left>
        <color indexed="63"/>
      </left>
      <right style="hair"/>
      <top style="hair"/>
      <bottom style="hair"/>
    </border>
    <border>
      <left>
        <color indexed="63"/>
      </left>
      <right style="hair"/>
      <top style="hair"/>
      <bottom>
        <color indexed="63"/>
      </bottom>
    </border>
    <border>
      <left style="double"/>
      <right style="thin"/>
      <top style="hair"/>
      <bottom style="double"/>
    </border>
    <border>
      <left>
        <color indexed="63"/>
      </left>
      <right style="hair"/>
      <top style="hair"/>
      <bottom style="double"/>
    </border>
    <border>
      <left style="thin"/>
      <right style="thin"/>
      <top style="thin"/>
      <bottom>
        <color indexed="63"/>
      </bottom>
    </border>
    <border>
      <left style="double"/>
      <right style="thin"/>
      <top style="double"/>
      <bottom style="hair"/>
    </border>
    <border>
      <left style="double"/>
      <right style="thin"/>
      <top style="hair"/>
      <bottom>
        <color indexed="63"/>
      </bottom>
    </border>
    <border>
      <left style="thin"/>
      <right style="thin"/>
      <top style="thin"/>
      <bottom style="double"/>
    </border>
    <border>
      <left>
        <color indexed="63"/>
      </left>
      <right>
        <color indexed="63"/>
      </right>
      <top>
        <color indexed="63"/>
      </top>
      <bottom style="hair"/>
    </border>
    <border>
      <left>
        <color indexed="63"/>
      </left>
      <right style="double"/>
      <top>
        <color indexed="63"/>
      </top>
      <bottom style="hair"/>
    </border>
    <border>
      <left style="thin"/>
      <right style="hair"/>
      <top style="hair"/>
      <bottom style="hair"/>
    </border>
    <border>
      <left style="hair"/>
      <right style="hair"/>
      <top style="hair"/>
      <bottom style="hair"/>
    </border>
    <border>
      <left style="hair"/>
      <right style="double"/>
      <top style="hair"/>
      <bottom style="hair"/>
    </border>
    <border>
      <left style="thin"/>
      <right style="hair"/>
      <top style="hair"/>
      <bottom>
        <color indexed="63"/>
      </bottom>
    </border>
    <border>
      <left style="hair"/>
      <right style="hair"/>
      <top style="hair"/>
      <bottom>
        <color indexed="63"/>
      </bottom>
    </border>
    <border>
      <left style="hair"/>
      <right style="double"/>
      <top style="hair"/>
      <bottom>
        <color indexed="63"/>
      </bottom>
    </border>
    <border>
      <left>
        <color indexed="63"/>
      </left>
      <right style="thin"/>
      <top>
        <color indexed="63"/>
      </top>
      <bottom style="double"/>
    </border>
    <border>
      <left style="thin"/>
      <right style="hair"/>
      <top style="hair"/>
      <bottom style="double"/>
    </border>
    <border>
      <left style="hair"/>
      <right style="double"/>
      <top style="hair"/>
      <bottom style="double"/>
    </border>
    <border>
      <left style="double"/>
      <right style="double"/>
      <top style="double"/>
      <bottom style="double"/>
    </border>
    <border>
      <left style="double"/>
      <right style="double"/>
      <top style="thin"/>
      <bottom style="hair"/>
    </border>
    <border>
      <left style="double"/>
      <right style="double"/>
      <top style="hair"/>
      <bottom style="hair"/>
    </border>
    <border>
      <left style="thin"/>
      <right>
        <color indexed="63"/>
      </right>
      <top style="double"/>
      <bottom style="thin"/>
    </border>
    <border>
      <left style="hair"/>
      <right style="thin"/>
      <top style="double"/>
      <bottom style="thin"/>
    </border>
    <border>
      <left style="thin"/>
      <right>
        <color indexed="63"/>
      </right>
      <top>
        <color indexed="63"/>
      </top>
      <bottom style="thin"/>
    </border>
    <border>
      <left style="hair"/>
      <right style="thin"/>
      <top>
        <color indexed="63"/>
      </top>
      <bottom style="thin"/>
    </border>
    <border>
      <left style="thin"/>
      <right style="double"/>
      <top style="double"/>
      <bottom>
        <color indexed="63"/>
      </bottom>
    </border>
    <border>
      <left style="thin"/>
      <right style="double"/>
      <top style="thin"/>
      <bottom style="double"/>
    </border>
    <border>
      <left style="double"/>
      <right style="thin"/>
      <top>
        <color indexed="63"/>
      </top>
      <bottom style="thin"/>
    </border>
    <border>
      <left>
        <color indexed="63"/>
      </left>
      <right style="thin"/>
      <top>
        <color indexed="63"/>
      </top>
      <bottom style="thin"/>
    </border>
    <border>
      <left style="thin"/>
      <right style="thin"/>
      <top>
        <color indexed="63"/>
      </top>
      <bottom style="hair"/>
    </border>
    <border>
      <left>
        <color indexed="63"/>
      </left>
      <right style="thin"/>
      <top>
        <color indexed="63"/>
      </top>
      <bottom>
        <color indexed="63"/>
      </bottom>
    </border>
    <border>
      <left style="thin"/>
      <right style="thin"/>
      <top style="thin"/>
      <bottom style="hair"/>
    </border>
    <border>
      <left style="thin"/>
      <right style="double"/>
      <top style="hair"/>
      <bottom style="hair"/>
    </border>
    <border>
      <left style="thin"/>
      <right style="double"/>
      <top>
        <color indexed="63"/>
      </top>
      <bottom style="hair"/>
    </border>
    <border>
      <left style="thin"/>
      <right style="thin"/>
      <top>
        <color indexed="63"/>
      </top>
      <bottom>
        <color indexed="63"/>
      </bottom>
    </border>
    <border>
      <left style="thin"/>
      <right style="thin"/>
      <top style="hair"/>
      <bottom style="double"/>
    </border>
    <border>
      <left style="thin"/>
      <right style="double"/>
      <top>
        <color indexed="63"/>
      </top>
      <bottom style="double"/>
    </border>
    <border>
      <left style="double"/>
      <right style="thin"/>
      <top style="double"/>
      <bottom style="thin"/>
    </border>
    <border>
      <left>
        <color indexed="63"/>
      </left>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hair"/>
    </border>
    <border>
      <left style="thin"/>
      <right style="double"/>
      <top style="thin"/>
      <bottom style="hair"/>
    </border>
    <border>
      <left style="double"/>
      <right style="thin"/>
      <top>
        <color indexed="63"/>
      </top>
      <bottom style="double"/>
    </border>
    <border>
      <left style="thin"/>
      <right style="thin"/>
      <top>
        <color indexed="63"/>
      </top>
      <bottom style="double"/>
    </border>
    <border>
      <left>
        <color indexed="63"/>
      </left>
      <right style="thin"/>
      <top style="thin"/>
      <bottom style="hair"/>
    </border>
    <border>
      <left>
        <color indexed="63"/>
      </left>
      <right style="thin"/>
      <top style="hair"/>
      <bottom style="hair"/>
    </border>
    <border>
      <left style="thin"/>
      <right style="double"/>
      <top>
        <color indexed="63"/>
      </top>
      <bottom>
        <color indexed="63"/>
      </bottom>
    </border>
    <border>
      <left style="double"/>
      <right style="thin"/>
      <top style="hair"/>
      <bottom style="thin"/>
    </border>
    <border>
      <left style="thin"/>
      <right style="double"/>
      <top style="hair"/>
      <bottom style="thin"/>
    </border>
    <border>
      <left>
        <color indexed="63"/>
      </left>
      <right style="thin"/>
      <top style="hair"/>
      <bottom style="thin"/>
    </border>
    <border>
      <left style="thin"/>
      <right style="thin"/>
      <top style="hair"/>
      <bottom style="thin"/>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double"/>
      <right style="thin"/>
      <top>
        <color indexed="63"/>
      </top>
      <bottom>
        <color indexed="63"/>
      </bottom>
    </border>
    <border>
      <left style="double"/>
      <right style="thin"/>
      <top style="double"/>
      <bottom style="double"/>
    </border>
    <border>
      <left style="thin"/>
      <right style="double"/>
      <top style="hair"/>
      <bottom style="double"/>
    </border>
    <border>
      <left style="hair"/>
      <right style="double"/>
      <top style="thin"/>
      <bottom style="thin"/>
    </border>
    <border>
      <left style="double"/>
      <right style="double"/>
      <top style="double"/>
      <bottom style="thin"/>
    </border>
    <border>
      <left style="double"/>
      <right style="double"/>
      <top style="thin"/>
      <bottom>
        <color indexed="63"/>
      </bottom>
    </border>
    <border>
      <left style="double"/>
      <right style="double"/>
      <top>
        <color indexed="63"/>
      </top>
      <bottom style="double"/>
    </border>
    <border>
      <left>
        <color indexed="63"/>
      </left>
      <right style="thin"/>
      <top style="thin"/>
      <bottom>
        <color indexed="63"/>
      </bottom>
    </border>
    <border>
      <left style="thin"/>
      <right>
        <color indexed="63"/>
      </right>
      <top>
        <color indexed="63"/>
      </top>
      <bottom>
        <color indexed="63"/>
      </bottom>
    </border>
    <border>
      <left style="double"/>
      <right style="thin"/>
      <top style="thin"/>
      <bottom style="thin"/>
    </border>
    <border>
      <left style="thin"/>
      <right style="thin"/>
      <top style="thin"/>
      <bottom style="thin"/>
    </border>
    <border>
      <left style="thin"/>
      <right style="hair"/>
      <top style="double"/>
      <bottom style="thin"/>
    </border>
    <border>
      <left style="hair"/>
      <right style="hair"/>
      <top style="double"/>
      <bottom style="thin"/>
    </border>
    <border>
      <left style="hair"/>
      <right style="double"/>
      <top style="double"/>
      <bottom style="thin"/>
    </border>
    <border>
      <left style="hair"/>
      <right style="hair"/>
      <top>
        <color indexed="63"/>
      </top>
      <bottom style="hair"/>
    </border>
    <border>
      <left style="hair"/>
      <right style="double"/>
      <top>
        <color indexed="63"/>
      </top>
      <bottom style="hair"/>
    </border>
    <border>
      <left>
        <color indexed="63"/>
      </left>
      <right style="hair"/>
      <top style="double"/>
      <bottom style="hair"/>
    </border>
    <border>
      <left style="hair"/>
      <right style="hair"/>
      <top style="double"/>
      <bottom style="hair"/>
    </border>
    <border>
      <left style="hair"/>
      <right style="double"/>
      <top style="double"/>
      <bottom style="hair"/>
    </border>
    <border>
      <left style="thin"/>
      <right style="double"/>
      <top style="thin"/>
      <bottom>
        <color indexed="63"/>
      </bottom>
    </border>
    <border>
      <left>
        <color indexed="63"/>
      </left>
      <right style="hair"/>
      <top style="double"/>
      <bottom style="thin"/>
    </border>
    <border>
      <left style="thin"/>
      <right>
        <color indexed="63"/>
      </right>
      <top style="thin"/>
      <bottom style="thin"/>
    </border>
    <border>
      <left style="hair"/>
      <right style="thin"/>
      <top style="thin"/>
      <bottom style="thin"/>
    </border>
    <border>
      <left style="hair"/>
      <right style="hair"/>
      <top/>
      <bottom style="thin"/>
    </border>
    <border>
      <left style="hair"/>
      <right style="hair"/>
      <top>
        <color indexed="63"/>
      </top>
      <bottom style="double"/>
    </border>
    <border>
      <left style="hair"/>
      <right style="hair"/>
      <top style="thin"/>
      <bottom style="hair"/>
    </border>
    <border>
      <left>
        <color indexed="63"/>
      </left>
      <right style="hair"/>
      <top/>
      <bottom style="thin"/>
    </border>
    <border>
      <left style="hair"/>
      <right>
        <color indexed="63"/>
      </right>
      <top style="double"/>
      <bottom style="thin"/>
    </border>
    <border>
      <left style="hair"/>
      <right>
        <color indexed="63"/>
      </right>
      <top/>
      <bottom style="thin"/>
    </border>
    <border>
      <left style="hair"/>
      <right>
        <color indexed="63"/>
      </right>
      <top style="hair"/>
      <bottom style="hair"/>
    </border>
    <border>
      <left style="hair"/>
      <right>
        <color indexed="63"/>
      </right>
      <top style="hair"/>
      <bottom>
        <color indexed="63"/>
      </bottom>
    </border>
    <border>
      <left style="hair"/>
      <right>
        <color indexed="63"/>
      </right>
      <top style="hair"/>
      <bottom style="double"/>
    </border>
    <border>
      <left>
        <color indexed="63"/>
      </left>
      <right style="hair"/>
      <top>
        <color indexed="63"/>
      </top>
      <bottom style="double"/>
    </border>
    <border>
      <left>
        <color indexed="63"/>
      </left>
      <right style="hair"/>
      <top style="thin"/>
      <bottom style="hair"/>
    </border>
    <border>
      <left style="hair"/>
      <right>
        <color indexed="63"/>
      </right>
      <top>
        <color indexed="63"/>
      </top>
      <bottom style="hair"/>
    </border>
    <border>
      <left style="hair"/>
      <right>
        <color indexed="63"/>
      </right>
      <top>
        <color indexed="63"/>
      </top>
      <bottom style="double"/>
    </border>
    <border>
      <left style="hair"/>
      <right>
        <color indexed="63"/>
      </right>
      <top style="thin"/>
      <bottom style="hair"/>
    </border>
    <border>
      <left>
        <color indexed="63"/>
      </left>
      <right style="double"/>
      <top style="double"/>
      <bottom style="double"/>
    </border>
    <border>
      <left>
        <color indexed="63"/>
      </left>
      <right style="double"/>
      <top>
        <color indexed="63"/>
      </top>
      <bottom style="thin"/>
    </border>
    <border>
      <left>
        <color indexed="63"/>
      </left>
      <right style="double"/>
      <top style="double"/>
      <bottom style="thin"/>
    </border>
    <border>
      <left style="hair"/>
      <right style="hair"/>
      <top style="double"/>
      <bottom style="double"/>
    </border>
    <border>
      <left style="hair"/>
      <right>
        <color indexed="63"/>
      </right>
      <top style="thin"/>
      <bottom style="thin"/>
    </border>
    <border>
      <left style="hair"/>
      <right>
        <color indexed="63"/>
      </right>
      <top style="double"/>
      <bottom style="double"/>
    </border>
    <border>
      <left style="thin"/>
      <right style="double"/>
      <top style="thin"/>
      <bottom style="thin"/>
    </border>
    <border>
      <left>
        <color indexed="63"/>
      </left>
      <right style="hair"/>
      <top style="thin"/>
      <bottom style="thin"/>
    </border>
    <border>
      <left>
        <color indexed="63"/>
      </left>
      <right style="hair"/>
      <top style="double"/>
      <bottom style="double"/>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color indexed="63"/>
      </top>
      <bottom style="double"/>
    </border>
    <border>
      <left>
        <color indexed="63"/>
      </left>
      <right style="double"/>
      <top style="thin"/>
      <bottom style="hair"/>
    </border>
    <border>
      <left>
        <color indexed="63"/>
      </left>
      <right style="double"/>
      <top style="hair"/>
      <bottom style="hair"/>
    </border>
    <border>
      <left>
        <color indexed="63"/>
      </left>
      <right style="double"/>
      <top>
        <color indexed="63"/>
      </top>
      <bottom style="double"/>
    </border>
    <border>
      <left style="hair"/>
      <right style="double"/>
      <top>
        <color indexed="63"/>
      </top>
      <bottom style="double"/>
    </border>
    <border>
      <left style="hair"/>
      <right style="double"/>
      <top style="thin"/>
      <bottom style="hair"/>
    </border>
    <border>
      <left style="thin"/>
      <right>
        <color indexed="63"/>
      </right>
      <top style="double"/>
      <bottom style="double"/>
    </border>
    <border>
      <left>
        <color indexed="63"/>
      </left>
      <right style="double"/>
      <top style="thin"/>
      <bottom style="double"/>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hair"/>
      <bottom style="double"/>
    </border>
    <border>
      <left style="thin"/>
      <right style="double"/>
      <top style="double"/>
      <bottom style="hair"/>
    </border>
    <border>
      <left style="hair"/>
      <right>
        <color indexed="63"/>
      </right>
      <top style="double"/>
      <bottom style="hair"/>
    </border>
    <border>
      <left style="double"/>
      <right style="double"/>
      <top style="hair"/>
      <bottom style="double"/>
    </border>
    <border>
      <left>
        <color indexed="63"/>
      </left>
      <right style="double"/>
      <top style="hair"/>
      <bottom style="double"/>
    </border>
    <border>
      <left>
        <color indexed="63"/>
      </left>
      <right>
        <color indexed="63"/>
      </right>
      <top style="double"/>
      <bottom style="hair"/>
    </border>
    <border>
      <left>
        <color indexed="63"/>
      </left>
      <right>
        <color indexed="63"/>
      </right>
      <top style="double"/>
      <bottom style="double"/>
    </border>
    <border>
      <left>
        <color indexed="63"/>
      </left>
      <right>
        <color indexed="63"/>
      </right>
      <top style="double"/>
      <bottom style="thin"/>
    </border>
    <border>
      <left style="double"/>
      <right style="thin"/>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style="double"/>
      <top style="thin"/>
      <bottom style="thin"/>
    </border>
    <border>
      <left style="double"/>
      <right style="double"/>
      <top style="double"/>
      <bottom>
        <color indexed="63"/>
      </bottom>
    </border>
    <border>
      <left style="double"/>
      <right>
        <color indexed="63"/>
      </right>
      <top style="double"/>
      <bottom style="double"/>
    </border>
    <border>
      <left style="thin"/>
      <right>
        <color indexed="63"/>
      </right>
      <top style="hair"/>
      <bottom style="double"/>
    </border>
    <border>
      <left>
        <color indexed="63"/>
      </left>
      <right style="thin"/>
      <top style="hair"/>
      <bottom style="double"/>
    </border>
    <border>
      <left style="thin"/>
      <right>
        <color indexed="63"/>
      </right>
      <top style="double"/>
      <bottom style="hair"/>
    </border>
    <border>
      <left>
        <color indexed="63"/>
      </left>
      <right style="double"/>
      <top style="double"/>
      <bottom style="hair"/>
    </border>
    <border>
      <left style="thin"/>
      <right>
        <color indexed="63"/>
      </right>
      <top style="double"/>
      <bottom>
        <color indexed="63"/>
      </bottom>
    </border>
    <border>
      <left>
        <color indexed="63"/>
      </left>
      <right style="thin"/>
      <top style="double"/>
      <bottom style="hair"/>
    </border>
    <border>
      <left>
        <color indexed="63"/>
      </left>
      <right style="thin"/>
      <top style="thin"/>
      <bottom style="thin"/>
    </border>
    <border>
      <left>
        <color indexed="63"/>
      </left>
      <right style="thin"/>
      <top>
        <color indexed="63"/>
      </top>
      <bottom style="hair"/>
    </border>
    <border>
      <left>
        <color indexed="63"/>
      </left>
      <right>
        <color indexed="63"/>
      </right>
      <top style="double"/>
      <bottom>
        <color indexed="63"/>
      </bottom>
    </border>
    <border>
      <left>
        <color indexed="63"/>
      </left>
      <right style="double"/>
      <top style="double"/>
      <bottom>
        <color indexed="63"/>
      </bottom>
    </border>
    <border>
      <left>
        <color indexed="63"/>
      </left>
      <right style="thin"/>
      <top style="hair"/>
      <bottom>
        <color indexed="63"/>
      </botto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0" borderId="0">
      <alignment/>
      <protection/>
    </xf>
    <xf numFmtId="0" fontId="1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7" fillId="33" borderId="0">
      <alignment horizontal="left" vertical="top"/>
      <protection/>
    </xf>
    <xf numFmtId="0" fontId="7" fillId="33" borderId="0">
      <alignment horizontal="left" vertical="top"/>
      <protection/>
    </xf>
    <xf numFmtId="0" fontId="7" fillId="33" borderId="0">
      <alignment horizontal="left" vertical="top"/>
      <protection/>
    </xf>
    <xf numFmtId="0" fontId="7" fillId="33" borderId="0">
      <alignment horizontal="center" vertical="top"/>
      <protection/>
    </xf>
    <xf numFmtId="0" fontId="7" fillId="33" borderId="0">
      <alignment horizontal="right" vertical="top"/>
      <protection/>
    </xf>
    <xf numFmtId="181" fontId="1" fillId="0" borderId="0">
      <alignmen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37">
    <xf numFmtId="0" fontId="0" fillId="0" borderId="0" xfId="0" applyAlignment="1">
      <alignment/>
    </xf>
    <xf numFmtId="0" fontId="4" fillId="33" borderId="0" xfId="0" applyFont="1" applyFill="1" applyAlignment="1" applyProtection="1">
      <alignment horizontal="left" vertical="center"/>
      <protection/>
    </xf>
    <xf numFmtId="0" fontId="4" fillId="33" borderId="0" xfId="0" applyFont="1" applyFill="1" applyAlignment="1" applyProtection="1">
      <alignment vertical="center"/>
      <protection/>
    </xf>
    <xf numFmtId="49" fontId="4" fillId="0" borderId="0" xfId="0" applyNumberFormat="1" applyFont="1" applyFill="1" applyAlignment="1" applyProtection="1">
      <alignment horizontal="left" vertical="center"/>
      <protection/>
    </xf>
    <xf numFmtId="3" fontId="53" fillId="0" borderId="10" xfId="0" applyNumberFormat="1" applyFont="1" applyBorder="1" applyAlignment="1">
      <alignment horizontal="center" vertical="center"/>
    </xf>
    <xf numFmtId="3" fontId="4" fillId="33" borderId="11" xfId="0" applyNumberFormat="1" applyFont="1" applyFill="1" applyBorder="1" applyAlignment="1" applyProtection="1">
      <alignment horizontal="center" vertical="center"/>
      <protection/>
    </xf>
    <xf numFmtId="1" fontId="4" fillId="33" borderId="11" xfId="0" applyNumberFormat="1" applyFont="1" applyFill="1" applyBorder="1" applyAlignment="1" applyProtection="1">
      <alignment horizontal="center" vertical="center"/>
      <protection/>
    </xf>
    <xf numFmtId="1" fontId="8" fillId="0" borderId="0" xfId="0" applyNumberFormat="1" applyFont="1" applyFill="1" applyAlignment="1" applyProtection="1">
      <alignment horizontal="left" vertical="center"/>
      <protection/>
    </xf>
    <xf numFmtId="3" fontId="54" fillId="0" borderId="12" xfId="0" applyNumberFormat="1" applyFont="1" applyBorder="1" applyAlignment="1">
      <alignment horizontal="center" vertical="center"/>
    </xf>
    <xf numFmtId="3" fontId="54" fillId="0" borderId="10" xfId="0" applyNumberFormat="1" applyFont="1" applyBorder="1" applyAlignment="1">
      <alignment horizontal="center" vertical="center"/>
    </xf>
    <xf numFmtId="3" fontId="54" fillId="0" borderId="13" xfId="0" applyNumberFormat="1" applyFont="1" applyFill="1" applyBorder="1" applyAlignment="1" applyProtection="1">
      <alignment horizontal="center" vertical="center"/>
      <protection locked="0"/>
    </xf>
    <xf numFmtId="0" fontId="54" fillId="0" borderId="0" xfId="0" applyFont="1" applyAlignment="1" applyProtection="1">
      <alignment/>
      <protection/>
    </xf>
    <xf numFmtId="0" fontId="55" fillId="0" borderId="0" xfId="0" applyFont="1" applyAlignment="1" applyProtection="1">
      <alignment/>
      <protection/>
    </xf>
    <xf numFmtId="0" fontId="55" fillId="0" borderId="14" xfId="0" applyFont="1" applyBorder="1" applyAlignment="1" applyProtection="1">
      <alignment horizontal="right"/>
      <protection/>
    </xf>
    <xf numFmtId="3" fontId="55" fillId="0" borderId="15" xfId="0" applyNumberFormat="1" applyFont="1" applyBorder="1" applyAlignment="1" applyProtection="1">
      <alignment/>
      <protection/>
    </xf>
    <xf numFmtId="3" fontId="55" fillId="0" borderId="16" xfId="0" applyNumberFormat="1" applyFont="1" applyBorder="1" applyAlignment="1" applyProtection="1">
      <alignment/>
      <protection/>
    </xf>
    <xf numFmtId="3" fontId="54" fillId="33" borderId="17" xfId="0" applyNumberFormat="1" applyFont="1" applyFill="1" applyBorder="1" applyAlignment="1" applyProtection="1">
      <alignment horizontal="center" vertical="center"/>
      <protection/>
    </xf>
    <xf numFmtId="1" fontId="54" fillId="33" borderId="17" xfId="0" applyNumberFormat="1" applyFont="1" applyFill="1" applyBorder="1" applyAlignment="1" applyProtection="1">
      <alignment horizontal="center" vertical="center"/>
      <protection/>
    </xf>
    <xf numFmtId="0" fontId="54" fillId="33" borderId="18" xfId="0" applyFont="1" applyFill="1" applyBorder="1" applyAlignment="1" applyProtection="1">
      <alignment horizontal="center" vertical="center" wrapText="1"/>
      <protection/>
    </xf>
    <xf numFmtId="3" fontId="54" fillId="32" borderId="19" xfId="0" applyNumberFormat="1" applyFont="1" applyFill="1" applyBorder="1" applyAlignment="1">
      <alignment horizontal="center"/>
    </xf>
    <xf numFmtId="0" fontId="54" fillId="0" borderId="20" xfId="0" applyFont="1" applyBorder="1" applyAlignment="1">
      <alignment horizontal="center"/>
    </xf>
    <xf numFmtId="3" fontId="54" fillId="32" borderId="21" xfId="0" applyNumberFormat="1" applyFont="1" applyFill="1" applyBorder="1" applyAlignment="1">
      <alignment horizontal="center"/>
    </xf>
    <xf numFmtId="3" fontId="54" fillId="32" borderId="22" xfId="0" applyNumberFormat="1" applyFont="1" applyFill="1" applyBorder="1" applyAlignment="1">
      <alignment horizontal="center"/>
    </xf>
    <xf numFmtId="0" fontId="54" fillId="0" borderId="23" xfId="0" applyFont="1" applyBorder="1" applyAlignment="1">
      <alignment horizontal="center"/>
    </xf>
    <xf numFmtId="3" fontId="54" fillId="0" borderId="24" xfId="0" applyNumberFormat="1" applyFont="1" applyFill="1" applyBorder="1" applyAlignment="1">
      <alignment horizontal="center"/>
    </xf>
    <xf numFmtId="3" fontId="54" fillId="33" borderId="25" xfId="0" applyNumberFormat="1" applyFont="1" applyFill="1" applyBorder="1" applyAlignment="1" applyProtection="1">
      <alignment horizontal="center" vertical="center"/>
      <protection/>
    </xf>
    <xf numFmtId="1" fontId="54" fillId="33" borderId="25" xfId="0" applyNumberFormat="1" applyFont="1" applyFill="1" applyBorder="1" applyAlignment="1" applyProtection="1">
      <alignment horizontal="center" vertical="center"/>
      <protection/>
    </xf>
    <xf numFmtId="0" fontId="54" fillId="0" borderId="26" xfId="0" applyFont="1" applyBorder="1" applyAlignment="1">
      <alignment horizontal="center"/>
    </xf>
    <xf numFmtId="0" fontId="54" fillId="0" borderId="27" xfId="0" applyFont="1" applyBorder="1" applyAlignment="1">
      <alignment horizontal="center"/>
    </xf>
    <xf numFmtId="3" fontId="54" fillId="33" borderId="28" xfId="0" applyNumberFormat="1" applyFont="1" applyFill="1" applyBorder="1" applyAlignment="1" applyProtection="1">
      <alignment horizontal="center" vertical="center"/>
      <protection/>
    </xf>
    <xf numFmtId="1" fontId="54" fillId="33" borderId="28" xfId="0" applyNumberFormat="1" applyFont="1" applyFill="1" applyBorder="1" applyAlignment="1" applyProtection="1">
      <alignment horizontal="center" vertical="center"/>
      <protection/>
    </xf>
    <xf numFmtId="0" fontId="54" fillId="0" borderId="26" xfId="0" applyFont="1" applyBorder="1" applyAlignment="1">
      <alignment horizontal="left"/>
    </xf>
    <xf numFmtId="0" fontId="54" fillId="0" borderId="20" xfId="0" applyFont="1" applyBorder="1" applyAlignment="1">
      <alignment horizontal="left"/>
    </xf>
    <xf numFmtId="0" fontId="54" fillId="0" borderId="27" xfId="0" applyFont="1" applyBorder="1" applyAlignment="1">
      <alignment horizontal="left"/>
    </xf>
    <xf numFmtId="0" fontId="54" fillId="0" borderId="23" xfId="0" applyFont="1" applyBorder="1" applyAlignment="1">
      <alignment horizontal="left"/>
    </xf>
    <xf numFmtId="3" fontId="54" fillId="0" borderId="29" xfId="61" applyNumberFormat="1" applyFont="1" applyFill="1" applyBorder="1" applyAlignment="1" applyProtection="1">
      <alignment horizontal="center" vertical="center" wrapText="1"/>
      <protection/>
    </xf>
    <xf numFmtId="3" fontId="54" fillId="0" borderId="30" xfId="61" applyNumberFormat="1" applyFont="1" applyFill="1" applyBorder="1" applyAlignment="1" applyProtection="1">
      <alignment horizontal="center" vertical="center" wrapText="1"/>
      <protection/>
    </xf>
    <xf numFmtId="3" fontId="54" fillId="32" borderId="31" xfId="0" applyNumberFormat="1" applyFont="1" applyFill="1" applyBorder="1" applyAlignment="1" applyProtection="1">
      <alignment horizontal="center" vertical="center"/>
      <protection locked="0"/>
    </xf>
    <xf numFmtId="3" fontId="54" fillId="32" borderId="32" xfId="0" applyNumberFormat="1" applyFont="1" applyFill="1" applyBorder="1" applyAlignment="1" applyProtection="1">
      <alignment horizontal="center" vertical="center"/>
      <protection locked="0"/>
    </xf>
    <xf numFmtId="3" fontId="54" fillId="32" borderId="33" xfId="0" applyNumberFormat="1" applyFont="1" applyFill="1" applyBorder="1" applyAlignment="1" applyProtection="1">
      <alignment horizontal="center" vertical="center"/>
      <protection locked="0"/>
    </xf>
    <xf numFmtId="3" fontId="54" fillId="32" borderId="34" xfId="0" applyNumberFormat="1" applyFont="1" applyFill="1" applyBorder="1" applyAlignment="1" applyProtection="1">
      <alignment horizontal="center" vertical="center"/>
      <protection locked="0"/>
    </xf>
    <xf numFmtId="3" fontId="54" fillId="32" borderId="35" xfId="0" applyNumberFormat="1" applyFont="1" applyFill="1" applyBorder="1" applyAlignment="1" applyProtection="1">
      <alignment horizontal="center" vertical="center"/>
      <protection locked="0"/>
    </xf>
    <xf numFmtId="3" fontId="54" fillId="32" borderId="36" xfId="0" applyNumberFormat="1" applyFont="1" applyFill="1" applyBorder="1" applyAlignment="1" applyProtection="1">
      <alignment horizontal="center" vertical="center"/>
      <protection locked="0"/>
    </xf>
    <xf numFmtId="3" fontId="54" fillId="0" borderId="37" xfId="61" applyNumberFormat="1" applyFont="1" applyFill="1" applyBorder="1" applyAlignment="1" applyProtection="1">
      <alignment horizontal="left" vertical="center" wrapText="1"/>
      <protection/>
    </xf>
    <xf numFmtId="3" fontId="54" fillId="0" borderId="38" xfId="0" applyNumberFormat="1" applyFont="1" applyFill="1" applyBorder="1" applyAlignment="1" applyProtection="1">
      <alignment horizontal="center" vertical="center"/>
      <protection locked="0"/>
    </xf>
    <xf numFmtId="3" fontId="54" fillId="0" borderId="17" xfId="0" applyNumberFormat="1" applyFont="1" applyFill="1" applyBorder="1" applyAlignment="1" applyProtection="1">
      <alignment horizontal="center" vertical="center"/>
      <protection locked="0"/>
    </xf>
    <xf numFmtId="3" fontId="54" fillId="0" borderId="39" xfId="0" applyNumberFormat="1" applyFont="1" applyFill="1" applyBorder="1" applyAlignment="1" applyProtection="1">
      <alignment horizontal="center" vertical="center"/>
      <protection locked="0"/>
    </xf>
    <xf numFmtId="0" fontId="54" fillId="0" borderId="0" xfId="0" applyFont="1" applyAlignment="1">
      <alignment horizontal="center"/>
    </xf>
    <xf numFmtId="0" fontId="9" fillId="33" borderId="0" xfId="61" applyFont="1" applyFill="1" applyAlignment="1" applyProtection="1">
      <alignment vertical="center"/>
      <protection/>
    </xf>
    <xf numFmtId="0" fontId="56" fillId="33" borderId="0" xfId="61" applyFont="1" applyFill="1" applyAlignment="1" applyProtection="1">
      <alignment vertical="center"/>
      <protection/>
    </xf>
    <xf numFmtId="0" fontId="56" fillId="33" borderId="0" xfId="61" applyFont="1" applyFill="1" applyBorder="1" applyAlignment="1" applyProtection="1">
      <alignment vertical="center"/>
      <protection/>
    </xf>
    <xf numFmtId="0" fontId="56" fillId="0" borderId="0" xfId="61" applyFont="1" applyFill="1" applyBorder="1" applyAlignment="1" applyProtection="1">
      <alignment vertical="center"/>
      <protection/>
    </xf>
    <xf numFmtId="0" fontId="57" fillId="33" borderId="0" xfId="61" applyFont="1" applyFill="1" applyAlignment="1" applyProtection="1">
      <alignment horizontal="right" vertical="center"/>
      <protection/>
    </xf>
    <xf numFmtId="0" fontId="57" fillId="33" borderId="0" xfId="61" applyFont="1" applyFill="1" applyAlignment="1" applyProtection="1">
      <alignment horizontal="center" vertical="center"/>
      <protection/>
    </xf>
    <xf numFmtId="0" fontId="57" fillId="33" borderId="0" xfId="61" applyNumberFormat="1" applyFont="1" applyFill="1" applyAlignment="1" applyProtection="1">
      <alignment horizontal="center" vertical="center"/>
      <protection/>
    </xf>
    <xf numFmtId="0" fontId="9" fillId="0" borderId="0" xfId="61" applyFont="1" applyBorder="1" applyProtection="1">
      <alignment/>
      <protection/>
    </xf>
    <xf numFmtId="3" fontId="4" fillId="0" borderId="40" xfId="0" applyNumberFormat="1" applyFont="1" applyFill="1" applyBorder="1" applyAlignment="1" applyProtection="1">
      <alignment horizontal="center" vertical="center" wrapText="1"/>
      <protection/>
    </xf>
    <xf numFmtId="3" fontId="53" fillId="0" borderId="41" xfId="0" applyNumberFormat="1" applyFont="1" applyFill="1" applyBorder="1" applyAlignment="1">
      <alignment horizontal="center" vertical="center"/>
    </xf>
    <xf numFmtId="3" fontId="53" fillId="0" borderId="42" xfId="0" applyNumberFormat="1" applyFont="1" applyFill="1" applyBorder="1" applyAlignment="1">
      <alignment horizontal="center" vertical="center"/>
    </xf>
    <xf numFmtId="3" fontId="4" fillId="0" borderId="14" xfId="0" applyNumberFormat="1" applyFont="1" applyFill="1" applyBorder="1" applyAlignment="1" applyProtection="1">
      <alignment horizontal="center" vertical="center" wrapText="1"/>
      <protection/>
    </xf>
    <xf numFmtId="2" fontId="54" fillId="0" borderId="43" xfId="61" applyNumberFormat="1" applyFont="1" applyBorder="1" applyAlignment="1" applyProtection="1">
      <alignment vertical="center" wrapText="1"/>
      <protection/>
    </xf>
    <xf numFmtId="2" fontId="54" fillId="32" borderId="44" xfId="61" applyNumberFormat="1" applyFont="1" applyFill="1" applyBorder="1" applyAlignment="1" applyProtection="1">
      <alignment vertical="center" wrapText="1"/>
      <protection/>
    </xf>
    <xf numFmtId="2" fontId="54" fillId="0" borderId="45" xfId="61" applyNumberFormat="1" applyFont="1" applyBorder="1" applyAlignment="1" applyProtection="1">
      <alignment vertical="center" wrapText="1"/>
      <protection/>
    </xf>
    <xf numFmtId="2" fontId="54" fillId="32" borderId="46" xfId="61" applyNumberFormat="1" applyFont="1" applyFill="1" applyBorder="1" applyAlignment="1" applyProtection="1">
      <alignment vertical="center" wrapText="1"/>
      <protection/>
    </xf>
    <xf numFmtId="0" fontId="4" fillId="33" borderId="0" xfId="0" applyFont="1" applyFill="1" applyBorder="1" applyAlignment="1" applyProtection="1">
      <alignment vertical="center"/>
      <protection/>
    </xf>
    <xf numFmtId="0" fontId="54" fillId="32" borderId="0" xfId="0" applyFont="1" applyFill="1" applyBorder="1" applyAlignment="1" applyProtection="1">
      <alignment horizontal="left" vertical="center"/>
      <protection locked="0"/>
    </xf>
    <xf numFmtId="0" fontId="55" fillId="32" borderId="0" xfId="0" applyNumberFormat="1" applyFont="1" applyFill="1" applyBorder="1" applyAlignment="1" applyProtection="1">
      <alignment horizontal="left" vertical="center"/>
      <protection/>
    </xf>
    <xf numFmtId="49" fontId="54" fillId="32" borderId="0" xfId="0" applyNumberFormat="1" applyFont="1" applyFill="1" applyBorder="1" applyAlignment="1" applyProtection="1">
      <alignment horizontal="left" vertical="center"/>
      <protection locked="0"/>
    </xf>
    <xf numFmtId="0" fontId="54" fillId="32" borderId="0" xfId="0" applyFont="1" applyFill="1" applyAlignment="1" applyProtection="1">
      <alignment horizontal="left" vertical="center"/>
      <protection/>
    </xf>
    <xf numFmtId="0" fontId="54" fillId="32"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horizontal="left" vertical="center"/>
      <protection/>
    </xf>
    <xf numFmtId="49" fontId="4" fillId="0" borderId="0" xfId="0" applyNumberFormat="1" applyFont="1" applyFill="1" applyAlignment="1" applyProtection="1">
      <alignment vertical="center"/>
      <protection/>
    </xf>
    <xf numFmtId="188" fontId="4" fillId="0" borderId="0" xfId="0" applyNumberFormat="1" applyFont="1" applyFill="1" applyAlignment="1" applyProtection="1">
      <alignment vertical="center"/>
      <protection/>
    </xf>
    <xf numFmtId="1" fontId="58" fillId="0" borderId="0" xfId="0" applyNumberFormat="1" applyFont="1" applyFill="1" applyAlignment="1" applyProtection="1">
      <alignment horizontal="left" vertical="center"/>
      <protection/>
    </xf>
    <xf numFmtId="49" fontId="59" fillId="0" borderId="0" xfId="0" applyNumberFormat="1" applyFont="1" applyFill="1" applyAlignment="1" applyProtection="1">
      <alignment vertical="center"/>
      <protection/>
    </xf>
    <xf numFmtId="0" fontId="10" fillId="33" borderId="0" xfId="0" applyFont="1" applyFill="1" applyAlignment="1" applyProtection="1">
      <alignment horizontal="right" vertical="center"/>
      <protection/>
    </xf>
    <xf numFmtId="0" fontId="55" fillId="33" borderId="0" xfId="0" applyFont="1" applyFill="1" applyAlignment="1" applyProtection="1">
      <alignment horizontal="right" vertical="center"/>
      <protection/>
    </xf>
    <xf numFmtId="0" fontId="55" fillId="33" borderId="0" xfId="0" applyFont="1" applyFill="1" applyAlignment="1" applyProtection="1">
      <alignment horizontal="center" vertical="center"/>
      <protection/>
    </xf>
    <xf numFmtId="0" fontId="54" fillId="0" borderId="0" xfId="0" applyFont="1" applyAlignment="1" applyProtection="1">
      <alignment/>
      <protection/>
    </xf>
    <xf numFmtId="0" fontId="10" fillId="33" borderId="0" xfId="0" applyFont="1" applyFill="1" applyAlignment="1" applyProtection="1">
      <alignment horizontal="center" vertical="center"/>
      <protection/>
    </xf>
    <xf numFmtId="0" fontId="54" fillId="0" borderId="47" xfId="0" applyFont="1" applyFill="1" applyBorder="1" applyAlignment="1" applyProtection="1">
      <alignment vertical="center" wrapText="1"/>
      <protection/>
    </xf>
    <xf numFmtId="0" fontId="54" fillId="33" borderId="28" xfId="0" applyFont="1" applyFill="1" applyBorder="1" applyAlignment="1" applyProtection="1">
      <alignment horizontal="center" vertical="center"/>
      <protection/>
    </xf>
    <xf numFmtId="0" fontId="54" fillId="0" borderId="48" xfId="0" applyFont="1" applyBorder="1" applyAlignment="1" applyProtection="1">
      <alignment/>
      <protection/>
    </xf>
    <xf numFmtId="0" fontId="54" fillId="0" borderId="12" xfId="0" applyFont="1" applyBorder="1" applyAlignment="1">
      <alignment horizontal="center" vertical="center"/>
    </xf>
    <xf numFmtId="0" fontId="54" fillId="0" borderId="12" xfId="0" applyFont="1" applyFill="1" applyBorder="1" applyAlignment="1" applyProtection="1">
      <alignment horizontal="right" vertical="center" wrapText="1"/>
      <protection/>
    </xf>
    <xf numFmtId="0" fontId="4" fillId="33" borderId="0" xfId="0" applyFont="1" applyFill="1" applyBorder="1" applyAlignment="1" applyProtection="1">
      <alignment horizontal="center" vertical="center"/>
      <protection/>
    </xf>
    <xf numFmtId="49" fontId="54" fillId="33" borderId="49" xfId="0" applyNumberFormat="1" applyFont="1" applyFill="1" applyBorder="1" applyAlignment="1" applyProtection="1">
      <alignment horizontal="left" vertical="center"/>
      <protection/>
    </xf>
    <xf numFmtId="49" fontId="54" fillId="33" borderId="50" xfId="0" applyNumberFormat="1" applyFont="1" applyFill="1" applyBorder="1" applyAlignment="1" applyProtection="1">
      <alignment vertical="center"/>
      <protection/>
    </xf>
    <xf numFmtId="3" fontId="54" fillId="0" borderId="51" xfId="0" applyNumberFormat="1" applyFont="1" applyFill="1" applyBorder="1" applyAlignment="1">
      <alignment horizontal="center" vertical="center"/>
    </xf>
    <xf numFmtId="49" fontId="54" fillId="33" borderId="18" xfId="0" applyNumberFormat="1" applyFont="1" applyFill="1" applyBorder="1" applyAlignment="1" applyProtection="1">
      <alignment horizontal="left" vertical="center" indent="1"/>
      <protection/>
    </xf>
    <xf numFmtId="49" fontId="54" fillId="33" borderId="52" xfId="0" applyNumberFormat="1" applyFont="1" applyFill="1" applyBorder="1" applyAlignment="1" applyProtection="1">
      <alignment horizontal="center" vertical="center"/>
      <protection/>
    </xf>
    <xf numFmtId="0" fontId="54" fillId="33" borderId="51" xfId="0" applyFont="1" applyFill="1" applyBorder="1" applyAlignment="1" applyProtection="1">
      <alignment horizontal="left" vertical="center"/>
      <protection/>
    </xf>
    <xf numFmtId="3" fontId="54" fillId="0" borderId="53" xfId="0" applyNumberFormat="1" applyFont="1" applyFill="1" applyBorder="1" applyAlignment="1">
      <alignment horizontal="center" vertical="center"/>
    </xf>
    <xf numFmtId="3" fontId="54" fillId="32" borderId="54" xfId="0" applyNumberFormat="1" applyFont="1" applyFill="1" applyBorder="1" applyAlignment="1" applyProtection="1">
      <alignment horizontal="center" vertical="center"/>
      <protection locked="0"/>
    </xf>
    <xf numFmtId="49" fontId="54" fillId="33" borderId="18" xfId="0" applyNumberFormat="1" applyFont="1" applyFill="1" applyBorder="1" applyAlignment="1" applyProtection="1">
      <alignment horizontal="left" vertical="center" indent="2"/>
      <protection/>
    </xf>
    <xf numFmtId="0" fontId="54" fillId="33" borderId="51" xfId="0" applyFont="1" applyFill="1" applyBorder="1" applyAlignment="1" applyProtection="1">
      <alignment horizontal="left" vertical="center" indent="2"/>
      <protection/>
    </xf>
    <xf numFmtId="3" fontId="54" fillId="0" borderId="13" xfId="0" applyNumberFormat="1" applyFont="1" applyFill="1" applyBorder="1" applyAlignment="1">
      <alignment horizontal="center" vertical="center"/>
    </xf>
    <xf numFmtId="3" fontId="54" fillId="0" borderId="55" xfId="0" applyNumberFormat="1" applyFont="1" applyFill="1" applyBorder="1" applyAlignment="1" applyProtection="1">
      <alignment horizontal="center" vertical="center"/>
      <protection locked="0"/>
    </xf>
    <xf numFmtId="4" fontId="4" fillId="0" borderId="0" xfId="0" applyNumberFormat="1" applyFont="1" applyFill="1" applyBorder="1" applyAlignment="1" applyProtection="1">
      <alignment vertical="center"/>
      <protection/>
    </xf>
    <xf numFmtId="3" fontId="54" fillId="0" borderId="54" xfId="0" applyNumberFormat="1" applyFont="1" applyFill="1" applyBorder="1" applyAlignment="1" applyProtection="1">
      <alignment horizontal="center" vertical="center"/>
      <protection locked="0"/>
    </xf>
    <xf numFmtId="49" fontId="54" fillId="33" borderId="20" xfId="0" applyNumberFormat="1" applyFont="1" applyFill="1" applyBorder="1" applyAlignment="1" applyProtection="1">
      <alignment horizontal="left" vertical="center" indent="1"/>
      <protection/>
    </xf>
    <xf numFmtId="0" fontId="54" fillId="33" borderId="13" xfId="0" applyFont="1" applyFill="1" applyBorder="1" applyAlignment="1" applyProtection="1">
      <alignment horizontal="left" vertical="center"/>
      <protection/>
    </xf>
    <xf numFmtId="0" fontId="54" fillId="33" borderId="56" xfId="0" applyFont="1" applyFill="1" applyBorder="1" applyAlignment="1" applyProtection="1">
      <alignment horizontal="left" vertical="center"/>
      <protection/>
    </xf>
    <xf numFmtId="0" fontId="54" fillId="33" borderId="57" xfId="0" applyFont="1" applyFill="1" applyBorder="1" applyAlignment="1" applyProtection="1">
      <alignment horizontal="left" vertical="center"/>
      <protection/>
    </xf>
    <xf numFmtId="3" fontId="54" fillId="0" borderId="57" xfId="0" applyNumberFormat="1" applyFont="1" applyFill="1" applyBorder="1" applyAlignment="1">
      <alignment horizontal="center" vertical="center"/>
    </xf>
    <xf numFmtId="3" fontId="54" fillId="32" borderId="58" xfId="0" applyNumberFormat="1" applyFont="1" applyFill="1" applyBorder="1" applyAlignment="1" applyProtection="1">
      <alignment horizontal="center" vertical="center"/>
      <protection locked="0"/>
    </xf>
    <xf numFmtId="49" fontId="54" fillId="33" borderId="59" xfId="0" applyNumberFormat="1" applyFont="1" applyFill="1" applyBorder="1" applyAlignment="1" applyProtection="1">
      <alignment horizontal="left" vertical="center"/>
      <protection/>
    </xf>
    <xf numFmtId="49" fontId="54" fillId="33" borderId="60" xfId="0" applyNumberFormat="1" applyFont="1" applyFill="1" applyBorder="1" applyAlignment="1" applyProtection="1">
      <alignment vertical="center"/>
      <protection/>
    </xf>
    <xf numFmtId="3" fontId="54" fillId="0" borderId="61" xfId="0" applyNumberFormat="1" applyFont="1" applyFill="1" applyBorder="1" applyAlignment="1" applyProtection="1">
      <alignment horizontal="center" vertical="center" wrapText="1"/>
      <protection/>
    </xf>
    <xf numFmtId="3" fontId="54" fillId="0" borderId="62" xfId="0" applyNumberFormat="1" applyFont="1" applyFill="1" applyBorder="1" applyAlignment="1" applyProtection="1">
      <alignment horizontal="center" vertical="center" wrapText="1"/>
      <protection/>
    </xf>
    <xf numFmtId="49" fontId="54" fillId="0" borderId="63" xfId="0" applyNumberFormat="1" applyFont="1" applyFill="1" applyBorder="1" applyAlignment="1" applyProtection="1">
      <alignment horizontal="center" vertical="center"/>
      <protection/>
    </xf>
    <xf numFmtId="0" fontId="54" fillId="33" borderId="53" xfId="0" applyFont="1" applyFill="1" applyBorder="1" applyAlignment="1" applyProtection="1">
      <alignment vertical="center"/>
      <protection/>
    </xf>
    <xf numFmtId="3" fontId="54" fillId="0" borderId="53" xfId="0" applyNumberFormat="1" applyFont="1" applyFill="1" applyBorder="1" applyAlignment="1" applyProtection="1">
      <alignment horizontal="center" vertical="center"/>
      <protection locked="0"/>
    </xf>
    <xf numFmtId="3" fontId="54" fillId="32" borderId="64" xfId="0" applyNumberFormat="1" applyFont="1" applyFill="1" applyBorder="1" applyAlignment="1" applyProtection="1">
      <alignment horizontal="center" vertical="center"/>
      <protection locked="0"/>
    </xf>
    <xf numFmtId="4" fontId="4" fillId="33" borderId="0" xfId="0" applyNumberFormat="1" applyFont="1" applyFill="1" applyBorder="1" applyAlignment="1" applyProtection="1">
      <alignment horizontal="center" vertical="center"/>
      <protection/>
    </xf>
    <xf numFmtId="49" fontId="54" fillId="0" borderId="18" xfId="0" applyNumberFormat="1" applyFont="1" applyFill="1" applyBorder="1" applyAlignment="1" applyProtection="1">
      <alignment horizontal="center" vertical="center"/>
      <protection/>
    </xf>
    <xf numFmtId="3" fontId="54" fillId="0" borderId="51" xfId="0" applyNumberFormat="1" applyFont="1" applyFill="1" applyBorder="1" applyAlignment="1" applyProtection="1">
      <alignment horizontal="center" vertical="center"/>
      <protection locked="0"/>
    </xf>
    <xf numFmtId="3" fontId="54" fillId="32" borderId="55" xfId="0" applyNumberFormat="1" applyFont="1" applyFill="1" applyBorder="1" applyAlignment="1" applyProtection="1">
      <alignment horizontal="center" vertical="center"/>
      <protection locked="0"/>
    </xf>
    <xf numFmtId="49" fontId="54" fillId="33" borderId="65" xfId="0" applyNumberFormat="1" applyFont="1" applyFill="1" applyBorder="1" applyAlignment="1" applyProtection="1">
      <alignment horizontal="center" vertical="center"/>
      <protection/>
    </xf>
    <xf numFmtId="0" fontId="54" fillId="33" borderId="66" xfId="0" applyFont="1" applyFill="1" applyBorder="1" applyAlignment="1" applyProtection="1">
      <alignment horizontal="left" vertical="center" wrapText="1"/>
      <protection/>
    </xf>
    <xf numFmtId="3" fontId="54" fillId="0" borderId="66" xfId="0" applyNumberFormat="1" applyFont="1" applyFill="1" applyBorder="1" applyAlignment="1" applyProtection="1">
      <alignment horizontal="center" vertical="center"/>
      <protection locked="0"/>
    </xf>
    <xf numFmtId="3" fontId="54" fillId="0" borderId="57" xfId="0" applyNumberFormat="1" applyFont="1" applyFill="1" applyBorder="1" applyAlignment="1" applyProtection="1">
      <alignment horizontal="center" vertical="center"/>
      <protection locked="0"/>
    </xf>
    <xf numFmtId="0" fontId="4" fillId="0" borderId="0" xfId="0" applyFont="1" applyFill="1" applyAlignment="1" applyProtection="1">
      <alignment/>
      <protection/>
    </xf>
    <xf numFmtId="0" fontId="54" fillId="0" borderId="0" xfId="0" applyFont="1" applyFill="1" applyAlignment="1" applyProtection="1">
      <alignment/>
      <protection/>
    </xf>
    <xf numFmtId="0" fontId="54" fillId="0" borderId="0" xfId="0" applyFont="1" applyFill="1" applyBorder="1" applyAlignment="1" applyProtection="1">
      <alignment/>
      <protection/>
    </xf>
    <xf numFmtId="184" fontId="54" fillId="0" borderId="0" xfId="0" applyNumberFormat="1" applyFont="1" applyFill="1" applyAlignment="1" applyProtection="1">
      <alignment/>
      <protection/>
    </xf>
    <xf numFmtId="49" fontId="54" fillId="33" borderId="49" xfId="0" applyNumberFormat="1" applyFont="1" applyFill="1" applyBorder="1" applyAlignment="1" applyProtection="1">
      <alignment horizontal="center" vertical="center"/>
      <protection/>
    </xf>
    <xf numFmtId="0" fontId="54" fillId="33" borderId="12" xfId="0" applyFont="1" applyFill="1" applyBorder="1" applyAlignment="1" applyProtection="1">
      <alignment horizontal="center" vertical="center"/>
      <protection/>
    </xf>
    <xf numFmtId="0" fontId="54" fillId="33" borderId="62" xfId="0" applyFont="1" applyFill="1" applyBorder="1" applyAlignment="1" applyProtection="1">
      <alignment horizontal="center" vertical="center"/>
      <protection/>
    </xf>
    <xf numFmtId="0" fontId="54" fillId="0" borderId="60" xfId="0" applyFont="1" applyBorder="1" applyAlignment="1" applyProtection="1">
      <alignment horizontal="center"/>
      <protection/>
    </xf>
    <xf numFmtId="0" fontId="54" fillId="0" borderId="61" xfId="0" applyFont="1" applyBorder="1" applyAlignment="1" applyProtection="1">
      <alignment horizontal="center"/>
      <protection/>
    </xf>
    <xf numFmtId="49" fontId="54" fillId="33" borderId="63" xfId="0" applyNumberFormat="1" applyFont="1" applyFill="1" applyBorder="1" applyAlignment="1" applyProtection="1">
      <alignment horizontal="center" vertical="center"/>
      <protection/>
    </xf>
    <xf numFmtId="0" fontId="54" fillId="33" borderId="64" xfId="0" applyFont="1" applyFill="1" applyBorder="1" applyAlignment="1" applyProtection="1">
      <alignment horizontal="left" vertical="center"/>
      <protection/>
    </xf>
    <xf numFmtId="3" fontId="54" fillId="0" borderId="67" xfId="0" applyNumberFormat="1" applyFont="1" applyBorder="1" applyAlignment="1" applyProtection="1">
      <alignment/>
      <protection/>
    </xf>
    <xf numFmtId="3" fontId="54" fillId="0" borderId="53" xfId="0" applyNumberFormat="1" applyFont="1" applyBorder="1" applyAlignment="1" applyProtection="1">
      <alignment/>
      <protection/>
    </xf>
    <xf numFmtId="49" fontId="54" fillId="33" borderId="20" xfId="0" applyNumberFormat="1" applyFont="1" applyFill="1" applyBorder="1" applyAlignment="1" applyProtection="1">
      <alignment horizontal="center" vertical="center"/>
      <protection/>
    </xf>
    <xf numFmtId="0" fontId="54" fillId="33" borderId="54" xfId="0" applyFont="1" applyFill="1" applyBorder="1" applyAlignment="1" applyProtection="1">
      <alignment horizontal="left" vertical="center"/>
      <protection/>
    </xf>
    <xf numFmtId="3" fontId="54" fillId="0" borderId="68" xfId="0" applyNumberFormat="1" applyFont="1" applyBorder="1" applyAlignment="1" applyProtection="1">
      <alignment/>
      <protection/>
    </xf>
    <xf numFmtId="3" fontId="54" fillId="0" borderId="13" xfId="0" applyNumberFormat="1" applyFont="1" applyBorder="1" applyAlignment="1" applyProtection="1">
      <alignment/>
      <protection/>
    </xf>
    <xf numFmtId="0" fontId="54" fillId="33" borderId="69" xfId="0" applyFont="1" applyFill="1" applyBorder="1" applyAlignment="1" applyProtection="1">
      <alignment horizontal="left" vertical="center"/>
      <protection/>
    </xf>
    <xf numFmtId="49" fontId="54" fillId="33" borderId="70" xfId="0" applyNumberFormat="1" applyFont="1" applyFill="1" applyBorder="1" applyAlignment="1" applyProtection="1">
      <alignment horizontal="center" vertical="center"/>
      <protection/>
    </xf>
    <xf numFmtId="0" fontId="54" fillId="33" borderId="71" xfId="0" applyFont="1" applyFill="1" applyBorder="1" applyAlignment="1" applyProtection="1">
      <alignment horizontal="left" vertical="center"/>
      <protection/>
    </xf>
    <xf numFmtId="3" fontId="54" fillId="0" borderId="72" xfId="0" applyNumberFormat="1" applyFont="1" applyBorder="1" applyAlignment="1" applyProtection="1">
      <alignment/>
      <protection/>
    </xf>
    <xf numFmtId="3" fontId="54" fillId="0" borderId="73" xfId="0" applyNumberFormat="1" applyFont="1" applyBorder="1" applyAlignment="1" applyProtection="1">
      <alignment/>
      <protection/>
    </xf>
    <xf numFmtId="0" fontId="54" fillId="33" borderId="64" xfId="0" applyFont="1" applyFill="1" applyBorder="1" applyAlignment="1" applyProtection="1">
      <alignment vertical="center"/>
      <protection/>
    </xf>
    <xf numFmtId="3" fontId="54" fillId="0" borderId="63" xfId="0" applyNumberFormat="1" applyFont="1" applyBorder="1" applyAlignment="1" applyProtection="1">
      <alignment/>
      <protection/>
    </xf>
    <xf numFmtId="0" fontId="54" fillId="33" borderId="55" xfId="0" applyFont="1" applyFill="1" applyBorder="1" applyAlignment="1" applyProtection="1">
      <alignment horizontal="left" vertical="center"/>
      <protection/>
    </xf>
    <xf numFmtId="3" fontId="54" fillId="0" borderId="20" xfId="0" applyNumberFormat="1" applyFont="1" applyBorder="1" applyAlignment="1" applyProtection="1">
      <alignment/>
      <protection/>
    </xf>
    <xf numFmtId="0" fontId="54" fillId="33" borderId="58" xfId="0" applyFont="1" applyFill="1" applyBorder="1" applyAlignment="1" applyProtection="1">
      <alignment horizontal="left" vertical="center" wrapText="1"/>
      <protection/>
    </xf>
    <xf numFmtId="3" fontId="54" fillId="0" borderId="23" xfId="0" applyNumberFormat="1" applyFont="1" applyBorder="1" applyAlignment="1" applyProtection="1">
      <alignment/>
      <protection/>
    </xf>
    <xf numFmtId="3" fontId="54" fillId="0" borderId="57" xfId="0" applyNumberFormat="1" applyFont="1" applyBorder="1" applyAlignment="1" applyProtection="1">
      <alignment/>
      <protection/>
    </xf>
    <xf numFmtId="0" fontId="54" fillId="0" borderId="74" xfId="0" applyFont="1" applyBorder="1" applyAlignment="1" applyProtection="1">
      <alignment/>
      <protection/>
    </xf>
    <xf numFmtId="0" fontId="54" fillId="0" borderId="75" xfId="0" applyFont="1" applyBorder="1" applyAlignment="1" applyProtection="1">
      <alignment/>
      <protection/>
    </xf>
    <xf numFmtId="0" fontId="54" fillId="0" borderId="76" xfId="0" applyFont="1" applyBorder="1" applyAlignment="1" applyProtection="1">
      <alignment/>
      <protection/>
    </xf>
    <xf numFmtId="0" fontId="54" fillId="0" borderId="52" xfId="0" applyFont="1" applyBorder="1" applyAlignment="1" applyProtection="1">
      <alignment/>
      <protection/>
    </xf>
    <xf numFmtId="0" fontId="54" fillId="0" borderId="62" xfId="0" applyFont="1" applyBorder="1" applyAlignment="1" applyProtection="1">
      <alignment horizontal="right"/>
      <protection/>
    </xf>
    <xf numFmtId="3" fontId="54" fillId="0" borderId="60" xfId="0" applyNumberFormat="1" applyFont="1" applyBorder="1" applyAlignment="1" applyProtection="1">
      <alignment/>
      <protection/>
    </xf>
    <xf numFmtId="3" fontId="54" fillId="0" borderId="61" xfId="0" applyNumberFormat="1" applyFont="1" applyBorder="1" applyAlignment="1" applyProtection="1">
      <alignment/>
      <protection/>
    </xf>
    <xf numFmtId="0" fontId="54" fillId="0" borderId="77" xfId="0" applyFont="1" applyBorder="1" applyAlignment="1" applyProtection="1">
      <alignment/>
      <protection/>
    </xf>
    <xf numFmtId="0" fontId="54" fillId="0" borderId="37" xfId="0" applyFont="1" applyBorder="1" applyAlignment="1" applyProtection="1">
      <alignment/>
      <protection/>
    </xf>
    <xf numFmtId="0" fontId="54" fillId="0" borderId="58" xfId="0" applyFont="1" applyBorder="1" applyAlignment="1" applyProtection="1">
      <alignment horizontal="right"/>
      <protection/>
    </xf>
    <xf numFmtId="3" fontId="54" fillId="0" borderId="37" xfId="0" applyNumberFormat="1" applyFont="1" applyBorder="1" applyAlignment="1" applyProtection="1">
      <alignment/>
      <protection/>
    </xf>
    <xf numFmtId="3" fontId="54" fillId="0" borderId="66" xfId="0" applyNumberFormat="1" applyFont="1" applyBorder="1" applyAlignment="1" applyProtection="1">
      <alignment/>
      <protection/>
    </xf>
    <xf numFmtId="0" fontId="11" fillId="0" borderId="0" xfId="0" applyFont="1" applyAlignment="1">
      <alignment/>
    </xf>
    <xf numFmtId="0" fontId="4" fillId="33" borderId="59" xfId="0" applyFont="1" applyFill="1" applyBorder="1" applyAlignment="1" applyProtection="1">
      <alignment horizontal="center" vertical="center" wrapText="1"/>
      <protection/>
    </xf>
    <xf numFmtId="0" fontId="4" fillId="33" borderId="61" xfId="0" applyFont="1" applyFill="1" applyBorder="1" applyAlignment="1" applyProtection="1">
      <alignment horizontal="center" vertical="center" wrapText="1"/>
      <protection/>
    </xf>
    <xf numFmtId="0" fontId="4" fillId="33" borderId="61" xfId="0" applyFont="1" applyFill="1" applyBorder="1" applyAlignment="1" applyProtection="1">
      <alignment horizontal="center" vertical="center"/>
      <protection/>
    </xf>
    <xf numFmtId="0" fontId="4" fillId="33" borderId="78" xfId="0" applyFont="1" applyFill="1" applyBorder="1" applyAlignment="1" applyProtection="1">
      <alignment horizontal="center" vertical="center" wrapText="1"/>
      <protection/>
    </xf>
    <xf numFmtId="0" fontId="4" fillId="33" borderId="56" xfId="0" applyFont="1" applyFill="1" applyBorder="1" applyAlignment="1" applyProtection="1">
      <alignment horizontal="center" vertical="center" wrapText="1"/>
      <protection/>
    </xf>
    <xf numFmtId="0" fontId="4" fillId="33" borderId="56"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49" fontId="4" fillId="33" borderId="79" xfId="0" applyNumberFormat="1" applyFont="1" applyFill="1" applyBorder="1" applyAlignment="1" applyProtection="1">
      <alignment horizontal="left" vertical="center"/>
      <protection/>
    </xf>
    <xf numFmtId="0" fontId="11" fillId="0" borderId="16" xfId="0" applyFont="1" applyBorder="1" applyAlignment="1">
      <alignment horizontal="center" vertical="center"/>
    </xf>
    <xf numFmtId="0" fontId="4" fillId="0" borderId="16" xfId="0" applyFont="1" applyFill="1" applyBorder="1" applyAlignment="1" applyProtection="1">
      <alignment horizontal="right" vertical="center" wrapText="1"/>
      <protection/>
    </xf>
    <xf numFmtId="49" fontId="4" fillId="33" borderId="59" xfId="0" applyNumberFormat="1" applyFont="1" applyFill="1" applyBorder="1" applyAlignment="1" applyProtection="1">
      <alignment horizontal="left" vertical="center"/>
      <protection/>
    </xf>
    <xf numFmtId="49" fontId="4" fillId="33" borderId="60" xfId="0" applyNumberFormat="1" applyFont="1" applyFill="1" applyBorder="1" applyAlignment="1" applyProtection="1">
      <alignment vertical="center"/>
      <protection/>
    </xf>
    <xf numFmtId="0" fontId="4" fillId="0" borderId="12" xfId="0" applyFont="1" applyFill="1" applyBorder="1" applyAlignment="1" applyProtection="1">
      <alignment horizontal="right" vertical="center" wrapText="1"/>
      <protection/>
    </xf>
    <xf numFmtId="49" fontId="4" fillId="33" borderId="18" xfId="0" applyNumberFormat="1" applyFont="1" applyFill="1" applyBorder="1" applyAlignment="1" applyProtection="1">
      <alignment horizontal="left" vertical="center" indent="1"/>
      <protection/>
    </xf>
    <xf numFmtId="49" fontId="4" fillId="33" borderId="52" xfId="0" applyNumberFormat="1" applyFont="1" applyFill="1" applyBorder="1" applyAlignment="1" applyProtection="1">
      <alignment horizontal="center" vertical="center"/>
      <protection/>
    </xf>
    <xf numFmtId="0" fontId="4" fillId="33" borderId="51" xfId="0" applyFont="1" applyFill="1" applyBorder="1" applyAlignment="1" applyProtection="1">
      <alignment horizontal="left" vertical="center"/>
      <protection/>
    </xf>
    <xf numFmtId="3" fontId="4" fillId="0" borderId="54" xfId="0" applyNumberFormat="1" applyFont="1" applyFill="1" applyBorder="1" applyAlignment="1" applyProtection="1">
      <alignment horizontal="center" vertical="center"/>
      <protection locked="0"/>
    </xf>
    <xf numFmtId="49" fontId="4" fillId="33" borderId="18" xfId="0" applyNumberFormat="1" applyFont="1" applyFill="1" applyBorder="1" applyAlignment="1" applyProtection="1">
      <alignment horizontal="left" vertical="center" indent="2"/>
      <protection/>
    </xf>
    <xf numFmtId="0" fontId="4" fillId="33" borderId="51" xfId="0" applyFont="1" applyFill="1" applyBorder="1" applyAlignment="1" applyProtection="1">
      <alignment horizontal="left" vertical="center" indent="2"/>
      <protection/>
    </xf>
    <xf numFmtId="49" fontId="4" fillId="33" borderId="20" xfId="0" applyNumberFormat="1" applyFont="1" applyFill="1" applyBorder="1" applyAlignment="1" applyProtection="1">
      <alignment horizontal="left" vertical="center" indent="1"/>
      <protection/>
    </xf>
    <xf numFmtId="0" fontId="4" fillId="33" borderId="13" xfId="0" applyFont="1" applyFill="1" applyBorder="1" applyAlignment="1" applyProtection="1">
      <alignment horizontal="left" vertical="center"/>
      <protection/>
    </xf>
    <xf numFmtId="0" fontId="4" fillId="33" borderId="56" xfId="0" applyFont="1" applyFill="1" applyBorder="1" applyAlignment="1" applyProtection="1">
      <alignment horizontal="left" vertical="center"/>
      <protection/>
    </xf>
    <xf numFmtId="0" fontId="4" fillId="33" borderId="57" xfId="0" applyFont="1" applyFill="1" applyBorder="1" applyAlignment="1" applyProtection="1">
      <alignment horizontal="left" vertical="center"/>
      <protection/>
    </xf>
    <xf numFmtId="3" fontId="4" fillId="0" borderId="62" xfId="0" applyNumberFormat="1" applyFont="1" applyFill="1" applyBorder="1" applyAlignment="1" applyProtection="1">
      <alignment horizontal="center" vertical="center" wrapText="1"/>
      <protection/>
    </xf>
    <xf numFmtId="49" fontId="4" fillId="0" borderId="63" xfId="0" applyNumberFormat="1" applyFont="1" applyFill="1" applyBorder="1" applyAlignment="1" applyProtection="1">
      <alignment horizontal="center" vertical="center"/>
      <protection/>
    </xf>
    <xf numFmtId="0" fontId="4" fillId="33" borderId="53" xfId="0" applyFont="1" applyFill="1" applyBorder="1" applyAlignment="1" applyProtection="1">
      <alignment vertical="center"/>
      <protection/>
    </xf>
    <xf numFmtId="3" fontId="4" fillId="0" borderId="64" xfId="0" applyNumberFormat="1" applyFont="1" applyFill="1" applyBorder="1" applyAlignment="1" applyProtection="1">
      <alignment horizontal="center" vertical="center"/>
      <protection locked="0"/>
    </xf>
    <xf numFmtId="49" fontId="4" fillId="0" borderId="18" xfId="0" applyNumberFormat="1" applyFont="1" applyFill="1" applyBorder="1" applyAlignment="1" applyProtection="1">
      <alignment horizontal="center" vertical="center"/>
      <protection/>
    </xf>
    <xf numFmtId="49" fontId="4" fillId="33" borderId="65" xfId="0" applyNumberFormat="1" applyFont="1" applyFill="1" applyBorder="1" applyAlignment="1" applyProtection="1">
      <alignment horizontal="center" vertical="center"/>
      <protection/>
    </xf>
    <xf numFmtId="0" fontId="4" fillId="33" borderId="66" xfId="0" applyFont="1" applyFill="1" applyBorder="1" applyAlignment="1" applyProtection="1">
      <alignment horizontal="left" vertical="center" wrapText="1"/>
      <protection/>
    </xf>
    <xf numFmtId="3" fontId="4" fillId="0" borderId="80" xfId="0" applyNumberFormat="1" applyFont="1" applyFill="1" applyBorder="1" applyAlignment="1" applyProtection="1">
      <alignment horizontal="center" vertical="center"/>
      <protection locked="0"/>
    </xf>
    <xf numFmtId="0" fontId="9" fillId="33" borderId="0" xfId="61" applyNumberFormat="1" applyFont="1" applyFill="1" applyAlignment="1" applyProtection="1">
      <alignment vertical="center"/>
      <protection/>
    </xf>
    <xf numFmtId="0" fontId="4" fillId="33" borderId="81" xfId="0" applyFont="1" applyFill="1" applyBorder="1" applyAlignment="1" applyProtection="1">
      <alignment horizontal="center" vertical="center"/>
      <protection/>
    </xf>
    <xf numFmtId="49" fontId="4"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wrapText="1"/>
      <protection/>
    </xf>
    <xf numFmtId="0" fontId="9" fillId="0" borderId="0" xfId="61" applyFont="1" applyProtection="1">
      <alignment/>
      <protection/>
    </xf>
    <xf numFmtId="1" fontId="9" fillId="0" borderId="0" xfId="61" applyNumberFormat="1" applyFont="1" applyProtection="1">
      <alignment/>
      <protection/>
    </xf>
    <xf numFmtId="0" fontId="54" fillId="0" borderId="0" xfId="0" applyFont="1" applyAlignment="1" applyProtection="1">
      <alignment horizontal="left"/>
      <protection/>
    </xf>
    <xf numFmtId="0" fontId="9" fillId="0" borderId="0" xfId="61" applyNumberFormat="1" applyFont="1" applyBorder="1" applyProtection="1">
      <alignment/>
      <protection/>
    </xf>
    <xf numFmtId="0" fontId="4" fillId="0" borderId="82" xfId="0" applyFont="1" applyBorder="1" applyAlignment="1" applyProtection="1">
      <alignment horizontal="center" wrapText="1"/>
      <protection/>
    </xf>
    <xf numFmtId="0" fontId="4" fillId="0" borderId="83" xfId="0" applyFont="1" applyBorder="1" applyAlignment="1" applyProtection="1">
      <alignment horizontal="center" wrapText="1"/>
      <protection/>
    </xf>
    <xf numFmtId="3" fontId="4" fillId="0" borderId="82" xfId="0" applyNumberFormat="1" applyFont="1" applyFill="1" applyBorder="1" applyAlignment="1" applyProtection="1">
      <alignment horizontal="center" vertical="center" wrapText="1"/>
      <protection/>
    </xf>
    <xf numFmtId="3" fontId="4" fillId="0" borderId="83" xfId="0" applyNumberFormat="1" applyFont="1" applyFill="1" applyBorder="1" applyAlignment="1" applyProtection="1">
      <alignment horizontal="center" vertical="center"/>
      <protection locked="0"/>
    </xf>
    <xf numFmtId="3" fontId="4" fillId="0" borderId="42" xfId="0" applyNumberFormat="1" applyFont="1" applyFill="1" applyBorder="1" applyAlignment="1" applyProtection="1">
      <alignment horizontal="center" vertical="center"/>
      <protection locked="0"/>
    </xf>
    <xf numFmtId="3" fontId="4" fillId="0" borderId="84" xfId="0" applyNumberFormat="1" applyFont="1" applyFill="1" applyBorder="1" applyAlignment="1" applyProtection="1">
      <alignment horizontal="center" vertical="center"/>
      <protection locked="0"/>
    </xf>
    <xf numFmtId="0" fontId="54" fillId="33" borderId="0" xfId="0" applyFont="1" applyFill="1" applyAlignment="1" applyProtection="1">
      <alignment vertical="center"/>
      <protection/>
    </xf>
    <xf numFmtId="49" fontId="4" fillId="0" borderId="0" xfId="61" applyNumberFormat="1" applyFont="1" applyFill="1" applyAlignment="1" applyProtection="1">
      <alignment vertical="center"/>
      <protection/>
    </xf>
    <xf numFmtId="0" fontId="11" fillId="0" borderId="0" xfId="0" applyFont="1" applyAlignment="1">
      <alignment/>
    </xf>
    <xf numFmtId="0" fontId="11" fillId="0" borderId="0" xfId="0" applyFont="1" applyBorder="1" applyAlignment="1">
      <alignment/>
    </xf>
    <xf numFmtId="0" fontId="54" fillId="33" borderId="24" xfId="0" applyFont="1" applyFill="1" applyBorder="1" applyAlignment="1" applyProtection="1">
      <alignment horizontal="center" vertical="center"/>
      <protection/>
    </xf>
    <xf numFmtId="0" fontId="54" fillId="33" borderId="17" xfId="0" applyFont="1" applyFill="1" applyBorder="1" applyAlignment="1" applyProtection="1">
      <alignment horizontal="center" vertical="center"/>
      <protection/>
    </xf>
    <xf numFmtId="0" fontId="59" fillId="33" borderId="0" xfId="0" applyFont="1" applyFill="1" applyAlignment="1" applyProtection="1">
      <alignment vertical="center"/>
      <protection/>
    </xf>
    <xf numFmtId="0" fontId="4" fillId="33" borderId="0" xfId="61" applyFont="1" applyFill="1" applyAlignment="1" applyProtection="1">
      <alignment vertical="center"/>
      <protection/>
    </xf>
    <xf numFmtId="0" fontId="54" fillId="33" borderId="0" xfId="61" applyFont="1" applyFill="1" applyAlignment="1" applyProtection="1">
      <alignment vertical="center"/>
      <protection/>
    </xf>
    <xf numFmtId="0" fontId="54" fillId="0" borderId="0" xfId="0" applyFont="1" applyAlignment="1">
      <alignment/>
    </xf>
    <xf numFmtId="0" fontId="54" fillId="33" borderId="85" xfId="0" applyFont="1" applyFill="1" applyBorder="1" applyAlignment="1" applyProtection="1">
      <alignment horizontal="center" vertical="center"/>
      <protection/>
    </xf>
    <xf numFmtId="0" fontId="54" fillId="33" borderId="25" xfId="0" applyFont="1" applyFill="1" applyBorder="1" applyAlignment="1" applyProtection="1">
      <alignment horizontal="center" vertical="center"/>
      <protection/>
    </xf>
    <xf numFmtId="0" fontId="54" fillId="0" borderId="48" xfId="0" applyFont="1" applyBorder="1" applyAlignment="1" applyProtection="1">
      <alignment horizontal="center" vertical="center"/>
      <protection/>
    </xf>
    <xf numFmtId="0" fontId="54" fillId="0" borderId="0" xfId="61" applyFont="1" applyFill="1" applyProtection="1">
      <alignment/>
      <protection/>
    </xf>
    <xf numFmtId="0" fontId="4" fillId="33" borderId="86" xfId="61" applyFont="1" applyFill="1" applyBorder="1" applyAlignment="1" applyProtection="1">
      <alignment vertical="center"/>
      <protection/>
    </xf>
    <xf numFmtId="0" fontId="4" fillId="33" borderId="52" xfId="61" applyFont="1" applyFill="1" applyBorder="1" applyAlignment="1" applyProtection="1">
      <alignment vertical="center"/>
      <protection/>
    </xf>
    <xf numFmtId="49" fontId="54" fillId="0" borderId="87" xfId="61" applyNumberFormat="1" applyFont="1" applyBorder="1" applyAlignment="1" applyProtection="1">
      <alignment horizontal="left" vertical="center"/>
      <protection/>
    </xf>
    <xf numFmtId="3" fontId="54" fillId="0" borderId="88" xfId="61" applyNumberFormat="1" applyFont="1" applyFill="1" applyBorder="1" applyAlignment="1" applyProtection="1">
      <alignment horizontal="center"/>
      <protection/>
    </xf>
    <xf numFmtId="3" fontId="54" fillId="0" borderId="89" xfId="61" applyNumberFormat="1" applyFont="1" applyFill="1" applyBorder="1" applyAlignment="1" applyProtection="1">
      <alignment horizontal="center"/>
      <protection/>
    </xf>
    <xf numFmtId="3" fontId="54" fillId="0" borderId="90" xfId="61" applyNumberFormat="1" applyFont="1" applyFill="1" applyBorder="1" applyAlignment="1" applyProtection="1">
      <alignment horizontal="center"/>
      <protection/>
    </xf>
    <xf numFmtId="3" fontId="54" fillId="0" borderId="91" xfId="61" applyNumberFormat="1" applyFont="1" applyFill="1" applyBorder="1" applyAlignment="1" applyProtection="1">
      <alignment horizontal="center"/>
      <protection/>
    </xf>
    <xf numFmtId="49" fontId="54" fillId="0" borderId="18" xfId="61" applyNumberFormat="1" applyFont="1" applyBorder="1" applyAlignment="1" applyProtection="1">
      <alignment horizontal="left" vertical="center"/>
      <protection/>
    </xf>
    <xf numFmtId="3" fontId="54" fillId="0" borderId="51" xfId="61" applyNumberFormat="1" applyFont="1" applyFill="1" applyBorder="1" applyAlignment="1" applyProtection="1">
      <alignment horizontal="center"/>
      <protection/>
    </xf>
    <xf numFmtId="3" fontId="54" fillId="0" borderId="19" xfId="61" applyNumberFormat="1" applyFont="1" applyFill="1" applyBorder="1" applyAlignment="1" applyProtection="1">
      <alignment horizontal="center"/>
      <protection/>
    </xf>
    <xf numFmtId="3" fontId="54" fillId="0" borderId="92" xfId="61" applyNumberFormat="1" applyFont="1" applyFill="1" applyBorder="1" applyAlignment="1" applyProtection="1">
      <alignment horizontal="center"/>
      <protection/>
    </xf>
    <xf numFmtId="3" fontId="54" fillId="0" borderId="93" xfId="61" applyNumberFormat="1" applyFont="1" applyFill="1" applyBorder="1" applyAlignment="1" applyProtection="1">
      <alignment horizontal="center"/>
      <protection/>
    </xf>
    <xf numFmtId="49" fontId="54" fillId="0" borderId="20" xfId="61" applyNumberFormat="1" applyFont="1" applyBorder="1" applyAlignment="1" applyProtection="1">
      <alignment horizontal="left" vertical="center"/>
      <protection/>
    </xf>
    <xf numFmtId="3" fontId="54" fillId="32" borderId="13" xfId="61" applyNumberFormat="1" applyFont="1" applyFill="1" applyBorder="1" applyAlignment="1" applyProtection="1">
      <alignment horizontal="center"/>
      <protection/>
    </xf>
    <xf numFmtId="3" fontId="54" fillId="32" borderId="21" xfId="61" applyNumberFormat="1" applyFont="1" applyFill="1" applyBorder="1" applyAlignment="1" applyProtection="1">
      <alignment horizontal="center"/>
      <protection/>
    </xf>
    <xf numFmtId="3" fontId="54" fillId="32" borderId="32" xfId="61" applyNumberFormat="1" applyFont="1" applyFill="1" applyBorder="1" applyAlignment="1" applyProtection="1">
      <alignment horizontal="center"/>
      <protection/>
    </xf>
    <xf numFmtId="3" fontId="54" fillId="0" borderId="33" xfId="61" applyNumberFormat="1" applyFont="1" applyFill="1" applyBorder="1" applyAlignment="1" applyProtection="1">
      <alignment horizontal="center"/>
      <protection/>
    </xf>
    <xf numFmtId="49" fontId="54" fillId="0" borderId="23" xfId="61" applyNumberFormat="1" applyFont="1" applyBorder="1" applyAlignment="1" applyProtection="1">
      <alignment horizontal="left" vertical="center"/>
      <protection/>
    </xf>
    <xf numFmtId="3" fontId="54" fillId="32" borderId="57" xfId="61" applyNumberFormat="1" applyFont="1" applyFill="1" applyBorder="1" applyAlignment="1" applyProtection="1">
      <alignment horizontal="center"/>
      <protection/>
    </xf>
    <xf numFmtId="3" fontId="54" fillId="32" borderId="24" xfId="61" applyNumberFormat="1" applyFont="1" applyFill="1" applyBorder="1" applyAlignment="1" applyProtection="1">
      <alignment horizontal="center"/>
      <protection/>
    </xf>
    <xf numFmtId="3" fontId="54" fillId="32" borderId="17" xfId="61" applyNumberFormat="1" applyFont="1" applyFill="1" applyBorder="1" applyAlignment="1" applyProtection="1">
      <alignment horizontal="center"/>
      <protection/>
    </xf>
    <xf numFmtId="3" fontId="54" fillId="0" borderId="39" xfId="61" applyNumberFormat="1" applyFont="1" applyFill="1" applyBorder="1" applyAlignment="1" applyProtection="1">
      <alignment horizontal="center"/>
      <protection/>
    </xf>
    <xf numFmtId="3" fontId="54" fillId="0" borderId="94" xfId="61" applyNumberFormat="1" applyFont="1" applyFill="1" applyBorder="1" applyAlignment="1" applyProtection="1">
      <alignment horizontal="center"/>
      <protection/>
    </xf>
    <xf numFmtId="3" fontId="54" fillId="0" borderId="95" xfId="61" applyNumberFormat="1" applyFont="1" applyFill="1" applyBorder="1" applyAlignment="1" applyProtection="1">
      <alignment horizontal="center"/>
      <protection/>
    </xf>
    <xf numFmtId="3" fontId="54" fillId="0" borderId="96" xfId="61" applyNumberFormat="1" applyFont="1" applyFill="1" applyBorder="1" applyAlignment="1" applyProtection="1">
      <alignment horizontal="center"/>
      <protection/>
    </xf>
    <xf numFmtId="0" fontId="54" fillId="0" borderId="97" xfId="0" applyFont="1" applyBorder="1" applyAlignment="1" applyProtection="1">
      <alignment horizontal="center" vertical="center"/>
      <protection/>
    </xf>
    <xf numFmtId="0" fontId="54" fillId="0" borderId="18" xfId="61" applyNumberFormat="1" applyFont="1" applyBorder="1" applyAlignment="1" applyProtection="1">
      <alignment horizontal="left" vertical="center"/>
      <protection/>
    </xf>
    <xf numFmtId="49" fontId="54" fillId="0" borderId="20" xfId="0" applyNumberFormat="1" applyFont="1" applyBorder="1" applyAlignment="1">
      <alignment horizontal="left"/>
    </xf>
    <xf numFmtId="49" fontId="54" fillId="0" borderId="23" xfId="0" applyNumberFormat="1" applyFont="1" applyBorder="1" applyAlignment="1">
      <alignment horizontal="left"/>
    </xf>
    <xf numFmtId="0" fontId="54" fillId="0" borderId="59" xfId="61" applyNumberFormat="1" applyFont="1" applyBorder="1" applyAlignment="1" applyProtection="1">
      <alignment horizontal="left" vertical="center"/>
      <protection/>
    </xf>
    <xf numFmtId="3" fontId="54" fillId="0" borderId="61" xfId="61" applyNumberFormat="1" applyFont="1" applyFill="1" applyBorder="1" applyAlignment="1" applyProtection="1">
      <alignment horizontal="center"/>
      <protection/>
    </xf>
    <xf numFmtId="3" fontId="54" fillId="0" borderId="98" xfId="61" applyNumberFormat="1" applyFont="1" applyFill="1" applyBorder="1" applyAlignment="1" applyProtection="1">
      <alignment horizontal="center"/>
      <protection/>
    </xf>
    <xf numFmtId="2" fontId="54" fillId="0" borderId="99" xfId="61" applyNumberFormat="1" applyFont="1" applyBorder="1" applyAlignment="1" applyProtection="1">
      <alignment vertical="center" wrapText="1"/>
      <protection/>
    </xf>
    <xf numFmtId="2" fontId="54" fillId="32" borderId="100" xfId="61" applyNumberFormat="1" applyFont="1" applyFill="1" applyBorder="1" applyAlignment="1" applyProtection="1">
      <alignment vertical="center" wrapText="1"/>
      <protection/>
    </xf>
    <xf numFmtId="49" fontId="4" fillId="33" borderId="49" xfId="0" applyNumberFormat="1" applyFont="1" applyFill="1" applyBorder="1" applyAlignment="1" applyProtection="1">
      <alignment horizontal="left" vertical="center"/>
      <protection/>
    </xf>
    <xf numFmtId="49" fontId="4" fillId="33" borderId="50" xfId="0" applyNumberFormat="1" applyFont="1" applyFill="1" applyBorder="1" applyAlignment="1" applyProtection="1">
      <alignment vertical="center"/>
      <protection/>
    </xf>
    <xf numFmtId="0" fontId="11" fillId="0" borderId="61" xfId="0" applyFont="1" applyBorder="1" applyAlignment="1">
      <alignment horizontal="center" vertical="center"/>
    </xf>
    <xf numFmtId="0" fontId="4" fillId="0" borderId="61" xfId="0" applyFont="1" applyFill="1" applyBorder="1" applyAlignment="1" applyProtection="1">
      <alignment horizontal="right" vertical="center" wrapText="1"/>
      <protection/>
    </xf>
    <xf numFmtId="3" fontId="54" fillId="0" borderId="90" xfId="0" applyNumberFormat="1" applyFont="1" applyFill="1" applyBorder="1" applyAlignment="1" applyProtection="1">
      <alignment horizontal="center" vertical="center" wrapText="1"/>
      <protection/>
    </xf>
    <xf numFmtId="3" fontId="54" fillId="0" borderId="101" xfId="0" applyNumberFormat="1" applyFont="1" applyBorder="1" applyAlignment="1">
      <alignment horizontal="center" vertical="center"/>
    </xf>
    <xf numFmtId="3" fontId="54" fillId="0" borderId="32" xfId="0" applyNumberFormat="1" applyFont="1" applyFill="1" applyBorder="1" applyAlignment="1" applyProtection="1">
      <alignment horizontal="center" vertical="center"/>
      <protection locked="0"/>
    </xf>
    <xf numFmtId="3" fontId="54" fillId="32" borderId="92" xfId="0" applyNumberFormat="1" applyFont="1" applyFill="1" applyBorder="1" applyAlignment="1" applyProtection="1">
      <alignment horizontal="center" vertical="center"/>
      <protection locked="0"/>
    </xf>
    <xf numFmtId="3" fontId="54" fillId="32" borderId="102" xfId="0" applyNumberFormat="1" applyFont="1" applyFill="1" applyBorder="1" applyAlignment="1" applyProtection="1">
      <alignment horizontal="center" vertical="center"/>
      <protection locked="0"/>
    </xf>
    <xf numFmtId="3" fontId="54" fillId="32" borderId="103" xfId="0" applyNumberFormat="1" applyFont="1" applyFill="1" applyBorder="1" applyAlignment="1" applyProtection="1">
      <alignment horizontal="center" vertical="center"/>
      <protection locked="0"/>
    </xf>
    <xf numFmtId="3" fontId="54" fillId="0" borderId="98" xfId="0" applyNumberFormat="1" applyFont="1" applyFill="1" applyBorder="1" applyAlignment="1" applyProtection="1">
      <alignment horizontal="center" vertical="center" wrapText="1"/>
      <protection/>
    </xf>
    <xf numFmtId="3" fontId="54" fillId="0" borderId="104" xfId="0" applyNumberFormat="1" applyFont="1" applyFill="1" applyBorder="1" applyAlignment="1" applyProtection="1">
      <alignment horizontal="center" vertical="center" wrapText="1"/>
      <protection/>
    </xf>
    <xf numFmtId="3" fontId="54" fillId="0" borderId="21" xfId="0" applyNumberFormat="1" applyFont="1" applyFill="1" applyBorder="1" applyAlignment="1" applyProtection="1">
      <alignment horizontal="center" vertical="center"/>
      <protection locked="0"/>
    </xf>
    <xf numFmtId="3" fontId="54" fillId="32" borderId="21" xfId="0" applyNumberFormat="1" applyFont="1" applyFill="1" applyBorder="1" applyAlignment="1" applyProtection="1">
      <alignment horizontal="center" vertical="center"/>
      <protection locked="0"/>
    </xf>
    <xf numFmtId="3" fontId="54" fillId="32" borderId="22" xfId="0" applyNumberFormat="1" applyFont="1" applyFill="1" applyBorder="1" applyAlignment="1" applyProtection="1">
      <alignment horizontal="center" vertical="center"/>
      <protection locked="0"/>
    </xf>
    <xf numFmtId="3" fontId="54" fillId="32" borderId="24" xfId="0" applyNumberFormat="1" applyFont="1" applyFill="1" applyBorder="1" applyAlignment="1" applyProtection="1">
      <alignment horizontal="center" vertical="center"/>
      <protection locked="0"/>
    </xf>
    <xf numFmtId="3" fontId="54" fillId="0" borderId="105" xfId="0" applyNumberFormat="1" applyFont="1" applyFill="1" applyBorder="1" applyAlignment="1" applyProtection="1">
      <alignment horizontal="center" vertical="center" wrapText="1"/>
      <protection/>
    </xf>
    <xf numFmtId="3" fontId="54" fillId="0" borderId="106" xfId="0" applyNumberFormat="1" applyFont="1" applyFill="1" applyBorder="1" applyAlignment="1" applyProtection="1">
      <alignment horizontal="center" vertical="center" wrapText="1"/>
      <protection/>
    </xf>
    <xf numFmtId="3" fontId="54" fillId="0" borderId="107" xfId="0" applyNumberFormat="1" applyFont="1" applyFill="1" applyBorder="1" applyAlignment="1" applyProtection="1">
      <alignment horizontal="center" vertical="center"/>
      <protection locked="0"/>
    </xf>
    <xf numFmtId="3" fontId="54" fillId="32" borderId="107" xfId="0" applyNumberFormat="1" applyFont="1" applyFill="1" applyBorder="1" applyAlignment="1" applyProtection="1">
      <alignment horizontal="center" vertical="center"/>
      <protection locked="0"/>
    </xf>
    <xf numFmtId="3" fontId="54" fillId="32" borderId="108" xfId="0" applyNumberFormat="1" applyFont="1" applyFill="1" applyBorder="1" applyAlignment="1" applyProtection="1">
      <alignment horizontal="center" vertical="center"/>
      <protection locked="0"/>
    </xf>
    <xf numFmtId="3" fontId="54" fillId="32" borderId="109" xfId="0" applyNumberFormat="1" applyFont="1" applyFill="1" applyBorder="1" applyAlignment="1" applyProtection="1">
      <alignment horizontal="center" vertical="center"/>
      <protection locked="0"/>
    </xf>
    <xf numFmtId="3" fontId="54" fillId="0" borderId="104" xfId="0" applyNumberFormat="1" applyFont="1" applyBorder="1" applyAlignment="1">
      <alignment horizontal="center" vertical="center"/>
    </xf>
    <xf numFmtId="3" fontId="54" fillId="32" borderId="19" xfId="0" applyNumberFormat="1" applyFont="1" applyFill="1" applyBorder="1" applyAlignment="1" applyProtection="1">
      <alignment horizontal="center" vertical="center"/>
      <protection locked="0"/>
    </xf>
    <xf numFmtId="3" fontId="54" fillId="32" borderId="110" xfId="0" applyNumberFormat="1" applyFont="1" applyFill="1" applyBorder="1" applyAlignment="1" applyProtection="1">
      <alignment horizontal="center" vertical="center"/>
      <protection locked="0"/>
    </xf>
    <xf numFmtId="3" fontId="54" fillId="32" borderId="111" xfId="0" applyNumberFormat="1" applyFont="1" applyFill="1" applyBorder="1" applyAlignment="1" applyProtection="1">
      <alignment horizontal="center" vertical="center"/>
      <protection locked="0"/>
    </xf>
    <xf numFmtId="3" fontId="54" fillId="0" borderId="106" xfId="0" applyNumberFormat="1" applyFont="1" applyBorder="1" applyAlignment="1">
      <alignment horizontal="center" vertical="center"/>
    </xf>
    <xf numFmtId="3" fontId="54" fillId="32" borderId="112" xfId="0" applyNumberFormat="1" applyFont="1" applyFill="1" applyBorder="1" applyAlignment="1" applyProtection="1">
      <alignment horizontal="center" vertical="center"/>
      <protection locked="0"/>
    </xf>
    <xf numFmtId="3" fontId="54" fillId="32" borderId="113" xfId="0" applyNumberFormat="1" applyFont="1" applyFill="1" applyBorder="1" applyAlignment="1" applyProtection="1">
      <alignment horizontal="center" vertical="center"/>
      <protection locked="0"/>
    </xf>
    <xf numFmtId="3" fontId="54" fillId="32" borderId="114" xfId="0" applyNumberFormat="1" applyFont="1" applyFill="1" applyBorder="1" applyAlignment="1" applyProtection="1">
      <alignment horizontal="center" vertical="center"/>
      <protection locked="0"/>
    </xf>
    <xf numFmtId="0" fontId="54" fillId="0" borderId="28" xfId="0" applyFont="1" applyBorder="1" applyAlignment="1" applyProtection="1">
      <alignment horizontal="center" vertical="center"/>
      <protection/>
    </xf>
    <xf numFmtId="3" fontId="54" fillId="0" borderId="10" xfId="0" applyNumberFormat="1" applyFont="1" applyFill="1" applyBorder="1" applyAlignment="1" applyProtection="1">
      <alignment horizontal="center" vertical="center" wrapText="1"/>
      <protection/>
    </xf>
    <xf numFmtId="3" fontId="4" fillId="0" borderId="115" xfId="0" applyNumberFormat="1" applyFont="1" applyFill="1" applyBorder="1" applyAlignment="1" applyProtection="1">
      <alignment horizontal="center" vertical="center" wrapText="1"/>
      <protection/>
    </xf>
    <xf numFmtId="3" fontId="53" fillId="0" borderId="116" xfId="0" applyNumberFormat="1" applyFont="1" applyBorder="1" applyAlignment="1">
      <alignment horizontal="center" vertical="center"/>
    </xf>
    <xf numFmtId="3" fontId="4" fillId="0" borderId="117" xfId="0" applyNumberFormat="1" applyFont="1" applyFill="1" applyBorder="1" applyAlignment="1" applyProtection="1">
      <alignment horizontal="center" vertical="center" wrapText="1"/>
      <protection/>
    </xf>
    <xf numFmtId="3" fontId="4" fillId="0" borderId="118" xfId="0" applyNumberFormat="1" applyFont="1" applyFill="1" applyBorder="1" applyAlignment="1" applyProtection="1">
      <alignment horizontal="center" vertical="center" wrapText="1"/>
      <protection/>
    </xf>
    <xf numFmtId="3" fontId="53" fillId="0" borderId="101" xfId="0" applyNumberFormat="1" applyFont="1" applyBorder="1" applyAlignment="1">
      <alignment horizontal="center" vertical="center"/>
    </xf>
    <xf numFmtId="3" fontId="53" fillId="0" borderId="103" xfId="0" applyNumberFormat="1" applyFont="1" applyFill="1" applyBorder="1" applyAlignment="1">
      <alignment horizontal="center" vertical="center"/>
    </xf>
    <xf numFmtId="3" fontId="4" fillId="32" borderId="92" xfId="0" applyNumberFormat="1" applyFont="1" applyFill="1" applyBorder="1" applyAlignment="1" applyProtection="1">
      <alignment horizontal="center" vertical="center"/>
      <protection locked="0"/>
    </xf>
    <xf numFmtId="3" fontId="4" fillId="32" borderId="32" xfId="0" applyNumberFormat="1" applyFont="1" applyFill="1" applyBorder="1" applyAlignment="1" applyProtection="1">
      <alignment horizontal="center" vertical="center"/>
      <protection locked="0"/>
    </xf>
    <xf numFmtId="3" fontId="4" fillId="32" borderId="102" xfId="0" applyNumberFormat="1" applyFont="1" applyFill="1" applyBorder="1" applyAlignment="1" applyProtection="1">
      <alignment horizontal="center" vertical="center"/>
      <protection locked="0"/>
    </xf>
    <xf numFmtId="3" fontId="4" fillId="0" borderId="90" xfId="0" applyNumberFormat="1" applyFont="1" applyFill="1" applyBorder="1" applyAlignment="1" applyProtection="1">
      <alignment horizontal="center" vertical="center" wrapText="1"/>
      <protection/>
    </xf>
    <xf numFmtId="3" fontId="4" fillId="32" borderId="103" xfId="0" applyNumberFormat="1" applyFont="1" applyFill="1" applyBorder="1" applyAlignment="1" applyProtection="1">
      <alignment horizontal="center" vertical="center"/>
      <protection locked="0"/>
    </xf>
    <xf numFmtId="0" fontId="4" fillId="33" borderId="119" xfId="0" applyFont="1" applyFill="1" applyBorder="1" applyAlignment="1" applyProtection="1">
      <alignment horizontal="center" vertical="center"/>
      <protection/>
    </xf>
    <xf numFmtId="3" fontId="4" fillId="0" borderId="120" xfId="0" applyNumberFormat="1" applyFont="1" applyFill="1" applyBorder="1" applyAlignment="1" applyProtection="1">
      <alignment horizontal="center" vertical="center" wrapText="1"/>
      <protection/>
    </xf>
    <xf numFmtId="3" fontId="53" fillId="0" borderId="106" xfId="0" applyNumberFormat="1" applyFont="1" applyBorder="1" applyAlignment="1">
      <alignment horizontal="center" vertical="center"/>
    </xf>
    <xf numFmtId="3" fontId="53" fillId="0" borderId="114" xfId="0" applyNumberFormat="1" applyFont="1" applyFill="1" applyBorder="1" applyAlignment="1">
      <alignment horizontal="center" vertical="center"/>
    </xf>
    <xf numFmtId="3" fontId="4" fillId="32" borderId="112" xfId="0" applyNumberFormat="1" applyFont="1" applyFill="1" applyBorder="1" applyAlignment="1" applyProtection="1">
      <alignment horizontal="center" vertical="center"/>
      <protection locked="0"/>
    </xf>
    <xf numFmtId="3" fontId="4" fillId="32" borderId="107" xfId="0" applyNumberFormat="1" applyFont="1" applyFill="1" applyBorder="1" applyAlignment="1" applyProtection="1">
      <alignment horizontal="center" vertical="center"/>
      <protection locked="0"/>
    </xf>
    <xf numFmtId="3" fontId="4" fillId="32" borderId="113" xfId="0" applyNumberFormat="1" applyFont="1" applyFill="1" applyBorder="1" applyAlignment="1" applyProtection="1">
      <alignment horizontal="center" vertical="center"/>
      <protection locked="0"/>
    </xf>
    <xf numFmtId="3" fontId="4" fillId="0" borderId="105" xfId="0" applyNumberFormat="1" applyFont="1" applyFill="1" applyBorder="1" applyAlignment="1" applyProtection="1">
      <alignment horizontal="center" vertical="center" wrapText="1"/>
      <protection/>
    </xf>
    <xf numFmtId="3" fontId="4" fillId="32" borderId="114" xfId="0" applyNumberFormat="1" applyFont="1" applyFill="1" applyBorder="1" applyAlignment="1" applyProtection="1">
      <alignment horizontal="center" vertical="center"/>
      <protection locked="0"/>
    </xf>
    <xf numFmtId="0" fontId="4" fillId="0" borderId="121" xfId="0" applyFont="1" applyBorder="1" applyAlignment="1" applyProtection="1">
      <alignment horizontal="center" vertical="center"/>
      <protection/>
    </xf>
    <xf numFmtId="0" fontId="4" fillId="33" borderId="122" xfId="0" applyFont="1" applyFill="1" applyBorder="1" applyAlignment="1" applyProtection="1">
      <alignment horizontal="center" vertical="center"/>
      <protection/>
    </xf>
    <xf numFmtId="3" fontId="4" fillId="0" borderId="123" xfId="0" applyNumberFormat="1" applyFont="1" applyFill="1" applyBorder="1" applyAlignment="1" applyProtection="1">
      <alignment horizontal="center" vertical="center" wrapText="1"/>
      <protection/>
    </xf>
    <xf numFmtId="3" fontId="53" fillId="0" borderId="104" xfId="0" applyNumberFormat="1" applyFont="1" applyBorder="1" applyAlignment="1">
      <alignment horizontal="center" vertical="center"/>
    </xf>
    <xf numFmtId="3" fontId="53" fillId="0" borderId="111" xfId="0" applyNumberFormat="1" applyFont="1" applyFill="1" applyBorder="1" applyAlignment="1">
      <alignment horizontal="center" vertical="center"/>
    </xf>
    <xf numFmtId="3" fontId="4" fillId="32" borderId="19" xfId="0" applyNumberFormat="1" applyFont="1" applyFill="1" applyBorder="1" applyAlignment="1" applyProtection="1">
      <alignment horizontal="center" vertical="center"/>
      <protection locked="0"/>
    </xf>
    <xf numFmtId="3" fontId="4" fillId="32" borderId="21" xfId="0" applyNumberFormat="1" applyFont="1" applyFill="1" applyBorder="1" applyAlignment="1" applyProtection="1">
      <alignment horizontal="center" vertical="center"/>
      <protection locked="0"/>
    </xf>
    <xf numFmtId="3" fontId="4" fillId="32" borderId="110" xfId="0" applyNumberFormat="1" applyFont="1" applyFill="1" applyBorder="1" applyAlignment="1" applyProtection="1">
      <alignment horizontal="center" vertical="center"/>
      <protection locked="0"/>
    </xf>
    <xf numFmtId="3" fontId="4" fillId="0" borderId="98" xfId="0" applyNumberFormat="1" applyFont="1" applyFill="1" applyBorder="1" applyAlignment="1" applyProtection="1">
      <alignment horizontal="center" vertical="center" wrapText="1"/>
      <protection/>
    </xf>
    <xf numFmtId="3" fontId="4" fillId="32" borderId="111" xfId="0" applyNumberFormat="1" applyFont="1" applyFill="1" applyBorder="1" applyAlignment="1" applyProtection="1">
      <alignment horizontal="center" vertical="center"/>
      <protection locked="0"/>
    </xf>
    <xf numFmtId="0" fontId="4" fillId="33" borderId="99" xfId="0" applyFont="1" applyFill="1" applyBorder="1" applyAlignment="1" applyProtection="1">
      <alignment horizontal="center" vertical="center"/>
      <protection/>
    </xf>
    <xf numFmtId="3" fontId="4" fillId="0" borderId="43" xfId="0" applyNumberFormat="1" applyFont="1" applyFill="1" applyBorder="1" applyAlignment="1" applyProtection="1">
      <alignment horizontal="center" vertical="center" wrapText="1"/>
      <protection/>
    </xf>
    <xf numFmtId="3" fontId="53" fillId="0" borderId="45" xfId="0" applyNumberFormat="1" applyFont="1" applyBorder="1" applyAlignment="1">
      <alignment horizontal="center" vertical="center"/>
    </xf>
    <xf numFmtId="3" fontId="53" fillId="0" borderId="124" xfId="0" applyNumberFormat="1" applyFont="1" applyFill="1" applyBorder="1" applyAlignment="1">
      <alignment horizontal="center" vertical="center"/>
    </xf>
    <xf numFmtId="3" fontId="4" fillId="0" borderId="125" xfId="0" applyNumberFormat="1" applyFont="1" applyFill="1" applyBorder="1" applyAlignment="1" applyProtection="1">
      <alignment horizontal="center" vertical="center"/>
      <protection locked="0"/>
    </xf>
    <xf numFmtId="3" fontId="4" fillId="0" borderId="126" xfId="0" applyNumberFormat="1" applyFont="1" applyFill="1" applyBorder="1" applyAlignment="1" applyProtection="1">
      <alignment horizontal="center" vertical="center"/>
      <protection locked="0"/>
    </xf>
    <xf numFmtId="3" fontId="4" fillId="32" borderId="126" xfId="0" applyNumberFormat="1" applyFont="1" applyFill="1" applyBorder="1" applyAlignment="1" applyProtection="1">
      <alignment horizontal="center" vertical="center"/>
      <protection locked="0"/>
    </xf>
    <xf numFmtId="3" fontId="4" fillId="32" borderId="127" xfId="0" applyNumberFormat="1" applyFont="1" applyFill="1" applyBorder="1" applyAlignment="1" applyProtection="1">
      <alignment horizontal="center" vertical="center"/>
      <protection locked="0"/>
    </xf>
    <xf numFmtId="3" fontId="4" fillId="32" borderId="124" xfId="0" applyNumberFormat="1" applyFont="1" applyFill="1" applyBorder="1" applyAlignment="1" applyProtection="1">
      <alignment horizontal="center" vertical="center"/>
      <protection locked="0"/>
    </xf>
    <xf numFmtId="3" fontId="4" fillId="32" borderId="125" xfId="0" applyNumberFormat="1" applyFont="1" applyFill="1" applyBorder="1" applyAlignment="1" applyProtection="1">
      <alignment horizontal="center" vertical="center"/>
      <protection locked="0"/>
    </xf>
    <xf numFmtId="3" fontId="53" fillId="0" borderId="128" xfId="0" applyNumberFormat="1" applyFont="1" applyFill="1" applyBorder="1" applyAlignment="1">
      <alignment horizontal="center" vertical="center"/>
    </xf>
    <xf numFmtId="3" fontId="4" fillId="32" borderId="129" xfId="0" applyNumberFormat="1" applyFont="1" applyFill="1" applyBorder="1" applyAlignment="1" applyProtection="1">
      <alignment horizontal="center" vertical="center"/>
      <protection locked="0"/>
    </xf>
    <xf numFmtId="3" fontId="4" fillId="32" borderId="130" xfId="0" applyNumberFormat="1" applyFont="1" applyFill="1" applyBorder="1" applyAlignment="1" applyProtection="1">
      <alignment horizontal="center" vertical="center"/>
      <protection locked="0"/>
    </xf>
    <xf numFmtId="3" fontId="4" fillId="32" borderId="128" xfId="0" applyNumberFormat="1" applyFont="1" applyFill="1" applyBorder="1" applyAlignment="1" applyProtection="1">
      <alignment horizontal="center" vertical="center"/>
      <protection locked="0"/>
    </xf>
    <xf numFmtId="3" fontId="4" fillId="32" borderId="30" xfId="0" applyNumberFormat="1" applyFont="1" applyFill="1" applyBorder="1" applyAlignment="1" applyProtection="1">
      <alignment horizontal="center" vertical="center"/>
      <protection locked="0"/>
    </xf>
    <xf numFmtId="3" fontId="4" fillId="0" borderId="92" xfId="0" applyNumberFormat="1" applyFont="1" applyFill="1" applyBorder="1" applyAlignment="1" applyProtection="1">
      <alignment horizontal="center" vertical="center"/>
      <protection locked="0"/>
    </xf>
    <xf numFmtId="3" fontId="4" fillId="0" borderId="32" xfId="0" applyNumberFormat="1" applyFont="1" applyFill="1" applyBorder="1" applyAlignment="1" applyProtection="1">
      <alignment horizontal="center" vertical="center"/>
      <protection locked="0"/>
    </xf>
    <xf numFmtId="3" fontId="4" fillId="0" borderId="93" xfId="0" applyNumberFormat="1" applyFont="1" applyFill="1" applyBorder="1" applyAlignment="1" applyProtection="1">
      <alignment horizontal="center" vertical="center"/>
      <protection locked="0"/>
    </xf>
    <xf numFmtId="3" fontId="4" fillId="0" borderId="33" xfId="0" applyNumberFormat="1" applyFont="1" applyFill="1" applyBorder="1" applyAlignment="1" applyProtection="1">
      <alignment horizontal="center" vertical="center"/>
      <protection locked="0"/>
    </xf>
    <xf numFmtId="3" fontId="4" fillId="32" borderId="33" xfId="0" applyNumberFormat="1" applyFont="1" applyFill="1" applyBorder="1" applyAlignment="1" applyProtection="1">
      <alignment horizontal="center" vertical="center"/>
      <protection locked="0"/>
    </xf>
    <xf numFmtId="3" fontId="4" fillId="32" borderId="131" xfId="0" applyNumberFormat="1" applyFont="1" applyFill="1" applyBorder="1" applyAlignment="1" applyProtection="1">
      <alignment horizontal="center" vertical="center"/>
      <protection locked="0"/>
    </xf>
    <xf numFmtId="3" fontId="4" fillId="32" borderId="132" xfId="0" applyNumberFormat="1" applyFont="1" applyFill="1" applyBorder="1" applyAlignment="1" applyProtection="1">
      <alignment horizontal="center" vertical="center"/>
      <protection locked="0"/>
    </xf>
    <xf numFmtId="3" fontId="4" fillId="32" borderId="93" xfId="0" applyNumberFormat="1" applyFont="1" applyFill="1" applyBorder="1" applyAlignment="1" applyProtection="1">
      <alignment horizontal="center" vertical="center"/>
      <protection locked="0"/>
    </xf>
    <xf numFmtId="3" fontId="4" fillId="0" borderId="133" xfId="0" applyNumberFormat="1" applyFont="1" applyFill="1" applyBorder="1" applyAlignment="1" applyProtection="1">
      <alignment horizontal="center" vertical="center" wrapText="1"/>
      <protection/>
    </xf>
    <xf numFmtId="0" fontId="4" fillId="33" borderId="134" xfId="0" applyFont="1" applyFill="1" applyBorder="1" applyAlignment="1" applyProtection="1">
      <alignment horizontal="center" vertical="center"/>
      <protection/>
    </xf>
    <xf numFmtId="3" fontId="54" fillId="32" borderId="29" xfId="0" applyNumberFormat="1" applyFont="1" applyFill="1" applyBorder="1" applyAlignment="1">
      <alignment horizontal="center"/>
    </xf>
    <xf numFmtId="3" fontId="54" fillId="32" borderId="135" xfId="0" applyNumberFormat="1" applyFont="1" applyFill="1" applyBorder="1" applyAlignment="1">
      <alignment horizontal="center"/>
    </xf>
    <xf numFmtId="3" fontId="54" fillId="32" borderId="136" xfId="0" applyNumberFormat="1" applyFont="1" applyFill="1" applyBorder="1" applyAlignment="1">
      <alignment horizontal="center"/>
    </xf>
    <xf numFmtId="3" fontId="54" fillId="0" borderId="137" xfId="0" applyNumberFormat="1" applyFont="1" applyFill="1" applyBorder="1" applyAlignment="1">
      <alignment horizontal="center"/>
    </xf>
    <xf numFmtId="3" fontId="54" fillId="0" borderId="138" xfId="0" applyNumberFormat="1" applyFont="1" applyFill="1" applyBorder="1" applyAlignment="1">
      <alignment horizontal="center"/>
    </xf>
    <xf numFmtId="3" fontId="54" fillId="0" borderId="54" xfId="0" applyNumberFormat="1" applyFont="1" applyFill="1" applyBorder="1" applyAlignment="1">
      <alignment horizontal="center"/>
    </xf>
    <xf numFmtId="3" fontId="54" fillId="0" borderId="80" xfId="0" applyNumberFormat="1" applyFont="1" applyFill="1" applyBorder="1" applyAlignment="1">
      <alignment horizontal="center"/>
    </xf>
    <xf numFmtId="3" fontId="54" fillId="0" borderId="105" xfId="61" applyNumberFormat="1" applyFont="1" applyFill="1" applyBorder="1" applyAlignment="1" applyProtection="1">
      <alignment horizontal="center"/>
      <protection/>
    </xf>
    <xf numFmtId="3" fontId="54" fillId="0" borderId="112" xfId="61" applyNumberFormat="1" applyFont="1" applyFill="1" applyBorder="1" applyAlignment="1" applyProtection="1">
      <alignment horizontal="center"/>
      <protection/>
    </xf>
    <xf numFmtId="3" fontId="54" fillId="32" borderId="107" xfId="61" applyNumberFormat="1" applyFont="1" applyFill="1" applyBorder="1" applyAlignment="1" applyProtection="1">
      <alignment horizontal="center"/>
      <protection/>
    </xf>
    <xf numFmtId="3" fontId="54" fillId="32" borderId="109" xfId="61" applyNumberFormat="1" applyFont="1" applyFill="1" applyBorder="1" applyAlignment="1" applyProtection="1">
      <alignment horizontal="center"/>
      <protection/>
    </xf>
    <xf numFmtId="3" fontId="54" fillId="0" borderId="139" xfId="61" applyNumberFormat="1" applyFont="1" applyFill="1" applyBorder="1" applyAlignment="1" applyProtection="1">
      <alignment horizontal="center"/>
      <protection/>
    </xf>
    <xf numFmtId="3" fontId="54" fillId="0" borderId="62" xfId="61" applyNumberFormat="1" applyFont="1" applyFill="1" applyBorder="1" applyAlignment="1" applyProtection="1">
      <alignment horizontal="center"/>
      <protection/>
    </xf>
    <xf numFmtId="3" fontId="54" fillId="0" borderId="55" xfId="61" applyNumberFormat="1" applyFont="1" applyFill="1" applyBorder="1" applyAlignment="1" applyProtection="1">
      <alignment horizontal="center"/>
      <protection/>
    </xf>
    <xf numFmtId="3" fontId="54" fillId="0" borderId="54" xfId="61" applyNumberFormat="1" applyFont="1" applyFill="1" applyBorder="1" applyAlignment="1" applyProtection="1">
      <alignment horizontal="center"/>
      <protection/>
    </xf>
    <xf numFmtId="3" fontId="54" fillId="0" borderId="80" xfId="61" applyNumberFormat="1" applyFont="1" applyFill="1" applyBorder="1" applyAlignment="1" applyProtection="1">
      <alignment horizontal="center"/>
      <protection/>
    </xf>
    <xf numFmtId="3" fontId="54" fillId="0" borderId="138" xfId="61" applyNumberFormat="1" applyFont="1" applyFill="1" applyBorder="1" applyAlignment="1" applyProtection="1">
      <alignment horizontal="center"/>
      <protection/>
    </xf>
    <xf numFmtId="0" fontId="54" fillId="33" borderId="28" xfId="61" applyFont="1" applyFill="1" applyBorder="1" applyAlignment="1" applyProtection="1">
      <alignment horizontal="center" vertical="center"/>
      <protection/>
    </xf>
    <xf numFmtId="3" fontId="54" fillId="33" borderId="28" xfId="61" applyNumberFormat="1" applyFont="1" applyFill="1" applyBorder="1" applyAlignment="1" applyProtection="1">
      <alignment horizontal="center" vertical="center"/>
      <protection/>
    </xf>
    <xf numFmtId="1" fontId="54" fillId="33" borderId="28" xfId="61" applyNumberFormat="1" applyFont="1" applyFill="1" applyBorder="1" applyAlignment="1" applyProtection="1">
      <alignment horizontal="center" vertical="center"/>
      <protection/>
    </xf>
    <xf numFmtId="0" fontId="54" fillId="0" borderId="48" xfId="61" applyFont="1" applyBorder="1" applyAlignment="1" applyProtection="1">
      <alignment horizontal="center" vertical="center"/>
      <protection/>
    </xf>
    <xf numFmtId="3" fontId="54" fillId="0" borderId="13" xfId="61" applyNumberFormat="1" applyFont="1" applyFill="1" applyBorder="1" applyAlignment="1" applyProtection="1">
      <alignment horizontal="left" vertical="center" wrapText="1"/>
      <protection/>
    </xf>
    <xf numFmtId="3" fontId="54" fillId="0" borderId="92" xfId="61" applyNumberFormat="1" applyFont="1" applyFill="1" applyBorder="1" applyAlignment="1" applyProtection="1">
      <alignment horizontal="center" vertical="center" wrapText="1"/>
      <protection/>
    </xf>
    <xf numFmtId="3" fontId="56" fillId="33" borderId="30" xfId="59" applyNumberFormat="1" applyFont="1" applyFill="1" applyBorder="1" applyAlignment="1" applyProtection="1">
      <alignment vertical="center"/>
      <protection/>
    </xf>
    <xf numFmtId="3" fontId="56" fillId="33" borderId="129" xfId="59" applyNumberFormat="1" applyFont="1" applyFill="1" applyBorder="1" applyAlignment="1" applyProtection="1">
      <alignment vertical="center"/>
      <protection/>
    </xf>
    <xf numFmtId="3" fontId="56" fillId="33" borderId="71" xfId="59" applyNumberFormat="1" applyFont="1" applyFill="1" applyBorder="1" applyAlignment="1" applyProtection="1">
      <alignment vertical="center"/>
      <protection/>
    </xf>
    <xf numFmtId="3" fontId="56" fillId="33" borderId="82" xfId="59" applyNumberFormat="1" applyFont="1" applyFill="1" applyBorder="1" applyAlignment="1" applyProtection="1">
      <alignment vertical="center"/>
      <protection/>
    </xf>
    <xf numFmtId="3" fontId="56" fillId="33" borderId="140" xfId="59" applyNumberFormat="1" applyFont="1" applyFill="1" applyBorder="1" applyAlignment="1" applyProtection="1">
      <alignment vertical="center"/>
      <protection/>
    </xf>
    <xf numFmtId="0" fontId="54" fillId="0" borderId="79" xfId="0" applyFont="1" applyBorder="1" applyAlignment="1">
      <alignment horizontal="center"/>
    </xf>
    <xf numFmtId="0" fontId="54" fillId="0" borderId="62" xfId="0" applyFont="1" applyBorder="1" applyAlignment="1" applyProtection="1">
      <alignment horizontal="center"/>
      <protection/>
    </xf>
    <xf numFmtId="3" fontId="54" fillId="0" borderId="64" xfId="0" applyNumberFormat="1" applyFont="1" applyBorder="1" applyAlignment="1" applyProtection="1">
      <alignment/>
      <protection/>
    </xf>
    <xf numFmtId="3" fontId="54" fillId="0" borderId="54" xfId="0" applyNumberFormat="1" applyFont="1" applyBorder="1" applyAlignment="1" applyProtection="1">
      <alignment/>
      <protection/>
    </xf>
    <xf numFmtId="3" fontId="54" fillId="0" borderId="71" xfId="0" applyNumberFormat="1" applyFont="1" applyBorder="1" applyAlignment="1" applyProtection="1">
      <alignment/>
      <protection/>
    </xf>
    <xf numFmtId="3" fontId="54" fillId="0" borderId="80" xfId="0" applyNumberFormat="1" applyFont="1" applyBorder="1" applyAlignment="1" applyProtection="1">
      <alignment/>
      <protection/>
    </xf>
    <xf numFmtId="3" fontId="55" fillId="0" borderId="14" xfId="0" applyNumberFormat="1" applyFont="1" applyBorder="1" applyAlignment="1" applyProtection="1">
      <alignment/>
      <protection/>
    </xf>
    <xf numFmtId="3" fontId="54" fillId="0" borderId="62" xfId="0" applyNumberFormat="1" applyFont="1" applyBorder="1" applyAlignment="1" applyProtection="1">
      <alignment/>
      <protection/>
    </xf>
    <xf numFmtId="3" fontId="54" fillId="0" borderId="58" xfId="0" applyNumberFormat="1" applyFont="1" applyBorder="1" applyAlignment="1" applyProtection="1">
      <alignment/>
      <protection/>
    </xf>
    <xf numFmtId="0" fontId="54" fillId="0" borderId="141" xfId="0" applyFont="1" applyBorder="1" applyAlignment="1" applyProtection="1">
      <alignment horizontal="center" vertical="center"/>
      <protection/>
    </xf>
    <xf numFmtId="3" fontId="54" fillId="0" borderId="96" xfId="0" applyNumberFormat="1" applyFont="1" applyBorder="1" applyAlignment="1">
      <alignment horizontal="center"/>
    </xf>
    <xf numFmtId="3" fontId="54" fillId="0" borderId="33" xfId="0" applyNumberFormat="1" applyFont="1" applyBorder="1" applyAlignment="1">
      <alignment horizontal="center"/>
    </xf>
    <xf numFmtId="3" fontId="54" fillId="0" borderId="39" xfId="0" applyNumberFormat="1" applyFont="1" applyBorder="1" applyAlignment="1">
      <alignment horizontal="center"/>
    </xf>
    <xf numFmtId="3" fontId="54" fillId="32" borderId="94" xfId="0" applyNumberFormat="1" applyFont="1" applyFill="1" applyBorder="1" applyAlignment="1">
      <alignment horizontal="center"/>
    </xf>
    <xf numFmtId="3" fontId="54" fillId="32" borderId="142" xfId="0" applyNumberFormat="1" applyFont="1" applyFill="1" applyBorder="1" applyAlignment="1">
      <alignment horizontal="center"/>
    </xf>
    <xf numFmtId="3" fontId="54" fillId="32" borderId="123" xfId="0" applyNumberFormat="1" applyFont="1" applyFill="1" applyBorder="1" applyAlignment="1">
      <alignment horizontal="center"/>
    </xf>
    <xf numFmtId="3" fontId="54" fillId="32" borderId="143" xfId="0" applyNumberFormat="1" applyFont="1" applyFill="1" applyBorder="1" applyAlignment="1">
      <alignment horizontal="center"/>
    </xf>
    <xf numFmtId="3" fontId="54" fillId="0" borderId="14" xfId="0" applyNumberFormat="1" applyFont="1" applyFill="1" applyBorder="1" applyAlignment="1">
      <alignment horizontal="center"/>
    </xf>
    <xf numFmtId="3" fontId="56" fillId="33" borderId="42" xfId="59" applyNumberFormat="1" applyFont="1" applyFill="1" applyBorder="1" applyAlignment="1" applyProtection="1">
      <alignment vertical="center"/>
      <protection/>
    </xf>
    <xf numFmtId="0" fontId="9" fillId="0" borderId="144" xfId="62" applyFont="1" applyBorder="1">
      <alignment/>
      <protection/>
    </xf>
    <xf numFmtId="0" fontId="9" fillId="0" borderId="115" xfId="62" applyFont="1" applyBorder="1" applyAlignment="1">
      <alignment/>
      <protection/>
    </xf>
    <xf numFmtId="0" fontId="54" fillId="33" borderId="0" xfId="0" applyFont="1" applyFill="1" applyBorder="1" applyAlignment="1" applyProtection="1">
      <alignment vertical="center"/>
      <protection/>
    </xf>
    <xf numFmtId="0" fontId="54" fillId="34" borderId="0" xfId="0" applyFont="1" applyFill="1" applyBorder="1" applyAlignment="1" applyProtection="1">
      <alignment vertical="center"/>
      <protection/>
    </xf>
    <xf numFmtId="0" fontId="54" fillId="0" borderId="0" xfId="0" applyFont="1" applyAlignment="1" applyProtection="1">
      <alignment vertical="center"/>
      <protection/>
    </xf>
    <xf numFmtId="0" fontId="60" fillId="33" borderId="0" xfId="0" applyFont="1" applyFill="1" applyBorder="1" applyAlignment="1" applyProtection="1">
      <alignment vertical="center"/>
      <protection/>
    </xf>
    <xf numFmtId="0" fontId="54" fillId="35" borderId="0" xfId="0" applyFont="1" applyFill="1" applyBorder="1" applyAlignment="1" applyProtection="1">
      <alignment vertical="center"/>
      <protection/>
    </xf>
    <xf numFmtId="49" fontId="54" fillId="33" borderId="0" xfId="0" applyNumberFormat="1" applyFont="1" applyFill="1" applyBorder="1" applyAlignment="1" applyProtection="1">
      <alignment vertical="center"/>
      <protection/>
    </xf>
    <xf numFmtId="49" fontId="54" fillId="0" borderId="0" xfId="0" applyNumberFormat="1" applyFont="1" applyFill="1" applyBorder="1" applyAlignment="1" applyProtection="1">
      <alignment horizontal="left" vertical="center"/>
      <protection/>
    </xf>
    <xf numFmtId="0" fontId="54" fillId="0" borderId="0" xfId="0" applyFont="1" applyFill="1" applyBorder="1" applyAlignment="1" applyProtection="1">
      <alignment horizontal="left" vertical="center"/>
      <protection/>
    </xf>
    <xf numFmtId="0" fontId="54" fillId="33" borderId="0" xfId="0" applyFont="1" applyFill="1" applyBorder="1" applyAlignment="1" applyProtection="1">
      <alignment horizontal="left" vertical="center"/>
      <protection/>
    </xf>
    <xf numFmtId="49" fontId="54" fillId="33" borderId="0" xfId="0" applyNumberFormat="1" applyFont="1" applyFill="1" applyBorder="1" applyAlignment="1" applyProtection="1">
      <alignment horizontal="left" vertical="center"/>
      <protection/>
    </xf>
    <xf numFmtId="0" fontId="61" fillId="32" borderId="0" xfId="53" applyFont="1" applyFill="1" applyBorder="1" applyAlignment="1" applyProtection="1">
      <alignment horizontal="left" vertical="center"/>
      <protection locked="0"/>
    </xf>
    <xf numFmtId="49" fontId="62" fillId="33" borderId="0" xfId="0" applyNumberFormat="1" applyFont="1" applyFill="1" applyAlignment="1" applyProtection="1">
      <alignment vertical="center"/>
      <protection/>
    </xf>
    <xf numFmtId="0" fontId="54" fillId="0" borderId="0" xfId="0" applyFont="1" applyFill="1" applyAlignment="1" applyProtection="1">
      <alignment vertical="center"/>
      <protection/>
    </xf>
    <xf numFmtId="0" fontId="54" fillId="33" borderId="0" xfId="0" applyFont="1" applyFill="1" applyAlignment="1" applyProtection="1">
      <alignment horizontal="center" vertical="center"/>
      <protection/>
    </xf>
    <xf numFmtId="0" fontId="54" fillId="33" borderId="0" xfId="0" applyFont="1" applyFill="1" applyAlignment="1" applyProtection="1">
      <alignment horizontal="center" vertical="top"/>
      <protection/>
    </xf>
    <xf numFmtId="0" fontId="54" fillId="0" borderId="0" xfId="0" applyFont="1" applyFill="1" applyAlignment="1" applyProtection="1">
      <alignment horizontal="left" vertical="top" wrapText="1"/>
      <protection/>
    </xf>
    <xf numFmtId="0" fontId="54" fillId="33" borderId="0" xfId="0" applyFont="1" applyFill="1" applyAlignment="1" applyProtection="1">
      <alignment horizontal="right" vertical="center"/>
      <protection/>
    </xf>
    <xf numFmtId="0" fontId="54" fillId="33" borderId="0" xfId="0" applyFont="1" applyFill="1" applyAlignment="1" applyProtection="1">
      <alignment horizontal="left" vertical="center"/>
      <protection/>
    </xf>
    <xf numFmtId="3" fontId="54" fillId="0" borderId="0" xfId="0" applyNumberFormat="1" applyFont="1" applyFill="1" applyBorder="1" applyAlignment="1" applyProtection="1">
      <alignment horizontal="left" vertical="center"/>
      <protection/>
    </xf>
    <xf numFmtId="3" fontId="8" fillId="0" borderId="32" xfId="0" applyNumberFormat="1" applyFont="1" applyFill="1" applyBorder="1" applyAlignment="1" applyProtection="1">
      <alignment horizontal="center" vertical="center"/>
      <protection locked="0"/>
    </xf>
    <xf numFmtId="0" fontId="54" fillId="33" borderId="0" xfId="0" applyFont="1" applyFill="1" applyAlignment="1" applyProtection="1">
      <alignment vertical="center" wrapText="1"/>
      <protection/>
    </xf>
    <xf numFmtId="0" fontId="54" fillId="0" borderId="0" xfId="0" applyFont="1" applyAlignment="1">
      <alignment vertical="center" wrapText="1"/>
    </xf>
    <xf numFmtId="0" fontId="54" fillId="0" borderId="0" xfId="0" applyFont="1" applyFill="1" applyAlignment="1" applyProtection="1">
      <alignment horizontal="left" vertical="justify" wrapText="1"/>
      <protection/>
    </xf>
    <xf numFmtId="0" fontId="54" fillId="0" borderId="0" xfId="0" applyFont="1" applyFill="1" applyAlignment="1" applyProtection="1">
      <alignment horizontal="left" vertical="justify"/>
      <protection/>
    </xf>
    <xf numFmtId="0" fontId="55" fillId="35" borderId="0" xfId="0" applyFont="1" applyFill="1" applyAlignment="1" applyProtection="1">
      <alignment vertical="center"/>
      <protection/>
    </xf>
    <xf numFmtId="0" fontId="54" fillId="33" borderId="0" xfId="0" applyFont="1" applyFill="1" applyAlignment="1" applyProtection="1">
      <alignment horizontal="left" vertical="center"/>
      <protection/>
    </xf>
    <xf numFmtId="0" fontId="54" fillId="33" borderId="0" xfId="0" applyFont="1" applyFill="1" applyAlignment="1" applyProtection="1">
      <alignment horizontal="left" vertical="top" wrapText="1"/>
      <protection/>
    </xf>
    <xf numFmtId="4" fontId="4" fillId="33" borderId="0" xfId="0" applyNumberFormat="1" applyFont="1" applyFill="1" applyBorder="1" applyAlignment="1" applyProtection="1">
      <alignment horizontal="center" vertical="center"/>
      <protection/>
    </xf>
    <xf numFmtId="0" fontId="54" fillId="0" borderId="0" xfId="0" applyFont="1" applyAlignment="1" applyProtection="1">
      <alignment horizontal="center"/>
      <protection/>
    </xf>
    <xf numFmtId="0" fontId="54" fillId="33" borderId="47" xfId="0" applyFont="1" applyFill="1" applyBorder="1" applyAlignment="1" applyProtection="1">
      <alignment horizontal="center" vertical="center"/>
      <protection/>
    </xf>
    <xf numFmtId="0" fontId="54" fillId="33" borderId="58" xfId="0" applyFont="1" applyFill="1" applyBorder="1" applyAlignment="1" applyProtection="1">
      <alignment horizontal="center" vertical="center"/>
      <protection/>
    </xf>
    <xf numFmtId="0" fontId="54" fillId="0" borderId="145" xfId="0" applyFont="1" applyFill="1" applyBorder="1" applyAlignment="1" applyProtection="1">
      <alignment horizontal="center" vertical="justify"/>
      <protection/>
    </xf>
    <xf numFmtId="0" fontId="54" fillId="0" borderId="65" xfId="0" applyFont="1" applyFill="1" applyBorder="1" applyAlignment="1" applyProtection="1">
      <alignment horizontal="center" vertical="justify"/>
      <protection/>
    </xf>
    <xf numFmtId="0" fontId="54" fillId="0" borderId="146" xfId="0" applyFont="1" applyFill="1" applyBorder="1" applyAlignment="1" applyProtection="1">
      <alignment horizontal="center" vertical="justify"/>
      <protection/>
    </xf>
    <xf numFmtId="0" fontId="54" fillId="0" borderId="66" xfId="0" applyFont="1" applyFill="1" applyBorder="1" applyAlignment="1" applyProtection="1">
      <alignment horizontal="center" vertical="justify"/>
      <protection/>
    </xf>
    <xf numFmtId="0" fontId="54" fillId="0" borderId="47" xfId="0" applyFont="1" applyFill="1" applyBorder="1" applyAlignment="1" applyProtection="1">
      <alignment horizontal="center" vertical="justify"/>
      <protection/>
    </xf>
    <xf numFmtId="0" fontId="54" fillId="0" borderId="58" xfId="0" applyFont="1" applyFill="1" applyBorder="1" applyAlignment="1" applyProtection="1">
      <alignment horizontal="center" vertical="justify"/>
      <protection/>
    </xf>
    <xf numFmtId="49" fontId="54" fillId="33" borderId="25" xfId="0" applyNumberFormat="1" applyFont="1" applyFill="1" applyBorder="1" applyAlignment="1" applyProtection="1">
      <alignment horizontal="center" vertical="center"/>
      <protection/>
    </xf>
    <xf numFmtId="49" fontId="54" fillId="33" borderId="56" xfId="0" applyNumberFormat="1" applyFont="1" applyFill="1" applyBorder="1" applyAlignment="1" applyProtection="1">
      <alignment horizontal="center" vertical="center"/>
      <protection/>
    </xf>
    <xf numFmtId="49" fontId="54" fillId="33" borderId="12" xfId="0" applyNumberFormat="1" applyFont="1" applyFill="1" applyBorder="1" applyAlignment="1" applyProtection="1">
      <alignment horizontal="center" vertical="center"/>
      <protection/>
    </xf>
    <xf numFmtId="0" fontId="54" fillId="33" borderId="146" xfId="0" applyFont="1" applyFill="1" applyBorder="1" applyAlignment="1" applyProtection="1">
      <alignment horizontal="center" vertical="center" wrapText="1"/>
      <protection/>
    </xf>
    <xf numFmtId="0" fontId="54" fillId="33" borderId="66" xfId="0" applyFont="1" applyFill="1" applyBorder="1" applyAlignment="1" applyProtection="1">
      <alignment horizontal="center" vertical="center" wrapText="1"/>
      <protection/>
    </xf>
    <xf numFmtId="0" fontId="54" fillId="33" borderId="146" xfId="0" applyFont="1" applyFill="1" applyBorder="1" applyAlignment="1" applyProtection="1">
      <alignment horizontal="center" vertical="center"/>
      <protection/>
    </xf>
    <xf numFmtId="0" fontId="54" fillId="33" borderId="66" xfId="0" applyFont="1" applyFill="1" applyBorder="1" applyAlignment="1" applyProtection="1">
      <alignment horizontal="center" vertical="center"/>
      <protection/>
    </xf>
    <xf numFmtId="0" fontId="54" fillId="33" borderId="25" xfId="0" applyFont="1" applyFill="1" applyBorder="1" applyAlignment="1" applyProtection="1">
      <alignment horizontal="center" vertical="center" wrapText="1"/>
      <protection/>
    </xf>
    <xf numFmtId="0" fontId="54" fillId="33" borderId="56" xfId="0" applyFont="1" applyFill="1" applyBorder="1" applyAlignment="1" applyProtection="1">
      <alignment horizontal="center" vertical="center" wrapText="1"/>
      <protection/>
    </xf>
    <xf numFmtId="49" fontId="59" fillId="0" borderId="0" xfId="0" applyNumberFormat="1" applyFont="1" applyFill="1" applyAlignment="1" applyProtection="1">
      <alignment horizontal="right" vertical="center"/>
      <protection/>
    </xf>
    <xf numFmtId="0" fontId="54" fillId="33" borderId="43" xfId="0" applyFont="1" applyFill="1" applyBorder="1" applyAlignment="1" applyProtection="1">
      <alignment horizontal="center" vertical="center" wrapText="1"/>
      <protection/>
    </xf>
    <xf numFmtId="0" fontId="54" fillId="33" borderId="144" xfId="0" applyFont="1" applyFill="1" applyBorder="1" applyAlignment="1" applyProtection="1">
      <alignment horizontal="center" vertical="center" wrapText="1"/>
      <protection/>
    </xf>
    <xf numFmtId="0" fontId="54" fillId="33" borderId="60" xfId="0" applyFont="1" applyFill="1" applyBorder="1" applyAlignment="1" applyProtection="1">
      <alignment horizontal="center" vertical="center" wrapText="1"/>
      <protection/>
    </xf>
    <xf numFmtId="0" fontId="54" fillId="33" borderId="145" xfId="0" applyFont="1" applyFill="1" applyBorder="1" applyAlignment="1" applyProtection="1">
      <alignment horizontal="center" vertical="center" wrapText="1"/>
      <protection/>
    </xf>
    <xf numFmtId="0" fontId="54" fillId="33" borderId="65" xfId="0" applyFont="1" applyFill="1" applyBorder="1" applyAlignment="1" applyProtection="1">
      <alignment horizontal="center" vertical="center" wrapText="1"/>
      <protection/>
    </xf>
    <xf numFmtId="0" fontId="4" fillId="0" borderId="0" xfId="0" applyFont="1" applyAlignment="1" applyProtection="1">
      <alignment horizontal="right"/>
      <protection/>
    </xf>
    <xf numFmtId="0" fontId="4" fillId="33" borderId="56" xfId="0" applyFont="1" applyFill="1" applyBorder="1" applyAlignment="1" applyProtection="1">
      <alignment horizontal="center" vertical="center" wrapText="1"/>
      <protection/>
    </xf>
    <xf numFmtId="0" fontId="4" fillId="33" borderId="66" xfId="0" applyFont="1" applyFill="1" applyBorder="1" applyAlignment="1" applyProtection="1">
      <alignment horizontal="center" vertical="center" wrapText="1"/>
      <protection/>
    </xf>
    <xf numFmtId="0" fontId="9" fillId="32" borderId="144" xfId="0" applyFont="1" applyFill="1" applyBorder="1" applyAlignment="1">
      <alignment horizontal="center"/>
    </xf>
    <xf numFmtId="0" fontId="4" fillId="33" borderId="145" xfId="0" applyFont="1" applyFill="1" applyBorder="1" applyAlignment="1" applyProtection="1">
      <alignment horizontal="center" vertical="center" wrapText="1"/>
      <protection/>
    </xf>
    <xf numFmtId="0" fontId="0" fillId="0" borderId="65" xfId="0" applyBorder="1" applyAlignment="1">
      <alignment horizontal="center" vertical="center" wrapText="1"/>
    </xf>
    <xf numFmtId="0" fontId="4" fillId="33" borderId="146" xfId="0" applyFont="1" applyFill="1" applyBorder="1" applyAlignment="1" applyProtection="1">
      <alignment horizontal="center" vertical="center"/>
      <protection/>
    </xf>
    <xf numFmtId="0" fontId="0" fillId="0" borderId="66" xfId="0" applyBorder="1" applyAlignment="1">
      <alignment horizontal="center" vertical="center"/>
    </xf>
    <xf numFmtId="0" fontId="4" fillId="33" borderId="146" xfId="0" applyFont="1" applyFill="1" applyBorder="1" applyAlignment="1" applyProtection="1">
      <alignment horizontal="center" vertical="center" wrapText="1"/>
      <protection/>
    </xf>
    <xf numFmtId="0" fontId="0" fillId="0" borderId="66" xfId="0" applyBorder="1" applyAlignment="1">
      <alignment horizontal="center" vertical="center" wrapText="1"/>
    </xf>
    <xf numFmtId="3" fontId="4" fillId="0" borderId="43" xfId="0" applyNumberFormat="1" applyFont="1" applyFill="1" applyBorder="1" applyAlignment="1" applyProtection="1">
      <alignment horizontal="center" vertical="center" wrapText="1"/>
      <protection/>
    </xf>
    <xf numFmtId="0" fontId="0" fillId="0" borderId="144" xfId="0" applyBorder="1" applyAlignment="1">
      <alignment horizontal="center" vertical="center" wrapText="1"/>
    </xf>
    <xf numFmtId="0" fontId="0" fillId="0" borderId="117" xfId="0" applyBorder="1" applyAlignment="1">
      <alignment horizontal="center" vertical="center" wrapText="1"/>
    </xf>
    <xf numFmtId="0" fontId="4" fillId="33" borderId="144" xfId="0" applyFont="1" applyFill="1" applyBorder="1" applyAlignment="1" applyProtection="1">
      <alignment horizontal="center" vertical="center" wrapText="1"/>
      <protection/>
    </xf>
    <xf numFmtId="0" fontId="11" fillId="0" borderId="144" xfId="0" applyFont="1" applyBorder="1" applyAlignment="1">
      <alignment horizontal="center" vertical="center" wrapText="1"/>
    </xf>
    <xf numFmtId="0" fontId="11" fillId="0" borderId="117" xfId="0" applyFont="1" applyBorder="1" applyAlignment="1">
      <alignment horizontal="center" vertical="center" wrapText="1"/>
    </xf>
    <xf numFmtId="0" fontId="4" fillId="33" borderId="25" xfId="0" applyFont="1" applyFill="1" applyBorder="1" applyAlignment="1" applyProtection="1">
      <alignment horizontal="center" vertical="center" wrapText="1"/>
      <protection/>
    </xf>
    <xf numFmtId="0" fontId="4" fillId="33" borderId="43" xfId="0" applyFont="1" applyFill="1" applyBorder="1" applyAlignment="1" applyProtection="1">
      <alignment horizontal="center" vertical="center" wrapText="1"/>
      <protection/>
    </xf>
    <xf numFmtId="49" fontId="56" fillId="33" borderId="147" xfId="59" applyNumberFormat="1" applyFont="1" applyFill="1" applyBorder="1" applyAlignment="1" applyProtection="1">
      <alignment horizontal="center" vertical="center"/>
      <protection/>
    </xf>
    <xf numFmtId="3" fontId="0" fillId="0" borderId="144" xfId="0" applyNumberFormat="1" applyBorder="1" applyAlignment="1">
      <alignment horizontal="center" vertical="center" wrapText="1"/>
    </xf>
    <xf numFmtId="3" fontId="0" fillId="0" borderId="117" xfId="0" applyNumberFormat="1" applyBorder="1" applyAlignment="1">
      <alignment horizontal="center" vertical="center" wrapText="1"/>
    </xf>
    <xf numFmtId="3" fontId="53" fillId="0" borderId="99" xfId="0" applyNumberFormat="1" applyFont="1"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3" fontId="56" fillId="0" borderId="150" xfId="0" applyNumberFormat="1" applyFont="1" applyFill="1" applyBorder="1" applyAlignment="1" applyProtection="1">
      <alignment horizontal="center" vertical="center" wrapText="1"/>
      <protection/>
    </xf>
    <xf numFmtId="3" fontId="56" fillId="0" borderId="84"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right" vertical="center"/>
      <protection/>
    </xf>
    <xf numFmtId="0" fontId="4" fillId="0" borderId="0" xfId="0" applyFont="1" applyAlignment="1" applyProtection="1">
      <alignment horizontal="center"/>
      <protection/>
    </xf>
    <xf numFmtId="0" fontId="11" fillId="0" borderId="0" xfId="0" applyFont="1" applyAlignment="1">
      <alignment/>
    </xf>
    <xf numFmtId="49" fontId="9" fillId="0" borderId="151" xfId="0" applyNumberFormat="1" applyFont="1" applyBorder="1" applyAlignment="1">
      <alignment horizontal="right"/>
    </xf>
    <xf numFmtId="49" fontId="9" fillId="0" borderId="143" xfId="0" applyNumberFormat="1" applyFont="1" applyBorder="1" applyAlignment="1">
      <alignment horizontal="right"/>
    </xf>
    <xf numFmtId="0" fontId="54" fillId="0" borderId="152" xfId="0" applyFont="1" applyBorder="1" applyAlignment="1">
      <alignment/>
    </xf>
    <xf numFmtId="0" fontId="54" fillId="0" borderId="153" xfId="0" applyFont="1" applyBorder="1" applyAlignment="1">
      <alignment/>
    </xf>
    <xf numFmtId="0" fontId="54" fillId="32" borderId="126" xfId="0" applyFont="1" applyFill="1" applyBorder="1" applyAlignment="1">
      <alignment/>
    </xf>
    <xf numFmtId="0" fontId="54" fillId="32" borderId="68" xfId="0" applyFont="1" applyFill="1" applyBorder="1" applyAlignment="1">
      <alignment/>
    </xf>
    <xf numFmtId="0" fontId="54" fillId="33" borderId="145" xfId="0" applyFont="1" applyFill="1" applyBorder="1" applyAlignment="1" applyProtection="1">
      <alignment vertical="center" wrapText="1"/>
      <protection/>
    </xf>
    <xf numFmtId="0" fontId="54" fillId="33" borderId="65" xfId="0" applyFont="1" applyFill="1" applyBorder="1" applyAlignment="1" applyProtection="1">
      <alignment vertical="center" wrapText="1"/>
      <protection/>
    </xf>
    <xf numFmtId="0" fontId="54" fillId="33" borderId="154" xfId="0" applyFont="1" applyFill="1" applyBorder="1" applyAlignment="1" applyProtection="1">
      <alignment horizontal="center" vertical="center" wrapText="1"/>
      <protection/>
    </xf>
    <xf numFmtId="0" fontId="54" fillId="33" borderId="142" xfId="0" applyFont="1" applyFill="1" applyBorder="1" applyAlignment="1" applyProtection="1">
      <alignment horizontal="center" vertical="center" wrapText="1"/>
      <protection/>
    </xf>
    <xf numFmtId="0" fontId="54" fillId="33" borderId="155" xfId="0" applyFont="1" applyFill="1" applyBorder="1" applyAlignment="1" applyProtection="1">
      <alignment horizontal="center" vertical="center" wrapText="1"/>
      <protection/>
    </xf>
    <xf numFmtId="2" fontId="54" fillId="0" borderId="156" xfId="0" applyNumberFormat="1" applyFont="1" applyBorder="1" applyAlignment="1" applyProtection="1">
      <alignment horizontal="center" vertical="center" wrapText="1"/>
      <protection/>
    </xf>
    <xf numFmtId="2" fontId="54" fillId="0" borderId="75" xfId="0" applyNumberFormat="1" applyFont="1" applyBorder="1" applyAlignment="1" applyProtection="1">
      <alignment horizontal="center" vertical="center" wrapText="1"/>
      <protection/>
    </xf>
    <xf numFmtId="2" fontId="54" fillId="0" borderId="127" xfId="0" applyNumberFormat="1" applyFont="1" applyBorder="1" applyAlignment="1" applyProtection="1">
      <alignment horizontal="center" vertical="center" wrapText="1"/>
      <protection/>
    </xf>
    <xf numFmtId="2" fontId="54" fillId="0" borderId="37" xfId="0" applyNumberFormat="1" applyFont="1" applyBorder="1" applyAlignment="1" applyProtection="1">
      <alignment horizontal="center" vertical="center" wrapText="1"/>
      <protection/>
    </xf>
    <xf numFmtId="0" fontId="54" fillId="0" borderId="154" xfId="0" applyFont="1" applyBorder="1" applyAlignment="1">
      <alignment/>
    </xf>
    <xf numFmtId="0" fontId="54" fillId="0" borderId="157" xfId="0" applyFont="1" applyBorder="1" applyAlignment="1">
      <alignment/>
    </xf>
    <xf numFmtId="2" fontId="54" fillId="0" borderId="152" xfId="61" applyNumberFormat="1" applyFont="1" applyFill="1" applyBorder="1" applyAlignment="1" applyProtection="1">
      <alignment horizontal="left" vertical="center" indent="8"/>
      <protection/>
    </xf>
    <xf numFmtId="2" fontId="54" fillId="0" borderId="153" xfId="61" applyNumberFormat="1" applyFont="1" applyFill="1" applyBorder="1" applyAlignment="1" applyProtection="1">
      <alignment horizontal="left" vertical="center" indent="8"/>
      <protection/>
    </xf>
    <xf numFmtId="2" fontId="54" fillId="0" borderId="99" xfId="61" applyNumberFormat="1" applyFont="1" applyFill="1" applyBorder="1" applyAlignment="1" applyProtection="1">
      <alignment vertical="center"/>
      <protection/>
    </xf>
    <xf numFmtId="2" fontId="54" fillId="0" borderId="158" xfId="61" applyNumberFormat="1" applyFont="1" applyFill="1" applyBorder="1" applyAlignment="1" applyProtection="1">
      <alignment vertical="center"/>
      <protection/>
    </xf>
    <xf numFmtId="2" fontId="54" fillId="0" borderId="125" xfId="61" applyNumberFormat="1" applyFont="1" applyFill="1" applyBorder="1" applyAlignment="1" applyProtection="1">
      <alignment horizontal="left" vertical="center" indent="8"/>
      <protection/>
    </xf>
    <xf numFmtId="2" fontId="54" fillId="0" borderId="159" xfId="61" applyNumberFormat="1" applyFont="1" applyFill="1" applyBorder="1" applyAlignment="1" applyProtection="1">
      <alignment horizontal="left" vertical="center" indent="8"/>
      <protection/>
    </xf>
    <xf numFmtId="2" fontId="54" fillId="0" borderId="126" xfId="61" applyNumberFormat="1" applyFont="1" applyFill="1" applyBorder="1" applyAlignment="1" applyProtection="1">
      <alignment horizontal="left" vertical="center" indent="8"/>
      <protection/>
    </xf>
    <xf numFmtId="2" fontId="54" fillId="0" borderId="68" xfId="61" applyNumberFormat="1" applyFont="1" applyFill="1" applyBorder="1" applyAlignment="1" applyProtection="1">
      <alignment horizontal="left" vertical="center" indent="8"/>
      <protection/>
    </xf>
    <xf numFmtId="0" fontId="54" fillId="0" borderId="145" xfId="61" applyFont="1" applyBorder="1" applyAlignment="1" applyProtection="1">
      <alignment horizontal="center" vertical="center" wrapText="1"/>
      <protection/>
    </xf>
    <xf numFmtId="0" fontId="54" fillId="0" borderId="78" xfId="61" applyFont="1" applyBorder="1" applyAlignment="1" applyProtection="1">
      <alignment horizontal="center" vertical="center" wrapText="1"/>
      <protection/>
    </xf>
    <xf numFmtId="2" fontId="54" fillId="0" borderId="156" xfId="61" applyNumberFormat="1" applyFont="1" applyBorder="1" applyAlignment="1" applyProtection="1">
      <alignment horizontal="center" vertical="center" wrapText="1"/>
      <protection/>
    </xf>
    <xf numFmtId="2" fontId="54" fillId="0" borderId="75" xfId="61" applyNumberFormat="1" applyFont="1" applyBorder="1" applyAlignment="1" applyProtection="1">
      <alignment horizontal="center" vertical="center" wrapText="1"/>
      <protection/>
    </xf>
    <xf numFmtId="0" fontId="54" fillId="0" borderId="146" xfId="61" applyFont="1" applyFill="1" applyBorder="1" applyAlignment="1" applyProtection="1">
      <alignment horizontal="center" vertical="center" wrapText="1"/>
      <protection/>
    </xf>
    <xf numFmtId="0" fontId="54" fillId="0" borderId="56" xfId="61" applyFont="1" applyFill="1" applyBorder="1" applyAlignment="1" applyProtection="1">
      <alignment horizontal="center" vertical="center" wrapText="1"/>
      <protection/>
    </xf>
    <xf numFmtId="0" fontId="54" fillId="0" borderId="160" xfId="61" applyFont="1" applyBorder="1" applyAlignment="1">
      <alignment horizontal="center" vertical="center" wrapText="1"/>
      <protection/>
    </xf>
    <xf numFmtId="0" fontId="54" fillId="0" borderId="160" xfId="61" applyFont="1" applyBorder="1" applyAlignment="1">
      <alignment horizontal="center" vertical="center"/>
      <protection/>
    </xf>
    <xf numFmtId="0" fontId="54" fillId="0" borderId="161" xfId="61" applyFont="1" applyBorder="1" applyAlignment="1">
      <alignment horizontal="center" vertical="center"/>
      <protection/>
    </xf>
    <xf numFmtId="0" fontId="54" fillId="0" borderId="65" xfId="0" applyFont="1" applyBorder="1" applyAlignment="1">
      <alignment vertical="center" wrapText="1"/>
    </xf>
    <xf numFmtId="0" fontId="54" fillId="0" borderId="127" xfId="0" applyFont="1" applyBorder="1" applyAlignment="1">
      <alignment vertical="center"/>
    </xf>
    <xf numFmtId="0" fontId="54" fillId="0" borderId="37" xfId="0" applyFont="1" applyBorder="1" applyAlignment="1">
      <alignment vertical="center"/>
    </xf>
    <xf numFmtId="0" fontId="54" fillId="0" borderId="144" xfId="0" applyFont="1" applyBorder="1" applyAlignment="1">
      <alignment vertical="center" wrapText="1"/>
    </xf>
    <xf numFmtId="0" fontId="54" fillId="0" borderId="117" xfId="0" applyFont="1" applyBorder="1" applyAlignment="1">
      <alignment vertical="center" wrapText="1"/>
    </xf>
    <xf numFmtId="0" fontId="54" fillId="0" borderId="133" xfId="0" applyFont="1" applyBorder="1" applyAlignment="1">
      <alignment wrapText="1"/>
    </xf>
    <xf numFmtId="0" fontId="54" fillId="0" borderId="15" xfId="0" applyFont="1" applyBorder="1" applyAlignment="1">
      <alignment wrapText="1"/>
    </xf>
    <xf numFmtId="0" fontId="54" fillId="32" borderId="154" xfId="0" applyFont="1" applyFill="1" applyBorder="1" applyAlignment="1">
      <alignment/>
    </xf>
    <xf numFmtId="0" fontId="54" fillId="32" borderId="157" xfId="0" applyFont="1" applyFill="1" applyBorder="1" applyAlignment="1">
      <alignment/>
    </xf>
    <xf numFmtId="0" fontId="54" fillId="0" borderId="137" xfId="0" applyFont="1" applyBorder="1" applyAlignment="1">
      <alignment/>
    </xf>
    <xf numFmtId="2" fontId="54" fillId="0" borderId="43" xfId="61" applyNumberFormat="1" applyFont="1" applyFill="1" applyBorder="1" applyAlignment="1" applyProtection="1">
      <alignment horizontal="center" vertical="center" wrapText="1"/>
      <protection/>
    </xf>
    <xf numFmtId="2" fontId="54" fillId="0" borderId="144" xfId="61" applyNumberFormat="1" applyFont="1" applyFill="1" applyBorder="1" applyAlignment="1" applyProtection="1">
      <alignment horizontal="center" vertical="center" wrapText="1"/>
      <protection/>
    </xf>
    <xf numFmtId="2" fontId="54" fillId="0" borderId="117" xfId="61" applyNumberFormat="1" applyFont="1" applyFill="1" applyBorder="1" applyAlignment="1" applyProtection="1">
      <alignment horizontal="center" vertical="center" wrapText="1"/>
      <protection/>
    </xf>
    <xf numFmtId="0" fontId="54" fillId="32" borderId="136" xfId="0" applyFont="1" applyFill="1" applyBorder="1" applyAlignment="1">
      <alignment/>
    </xf>
    <xf numFmtId="0" fontId="54" fillId="32" borderId="162" xfId="0" applyFont="1" applyFill="1" applyBorder="1" applyAlignment="1">
      <alignment/>
    </xf>
    <xf numFmtId="0" fontId="0" fillId="0" borderId="18" xfId="0" applyBorder="1" applyAlignment="1">
      <alignment/>
    </xf>
    <xf numFmtId="3" fontId="54" fillId="0" borderId="146" xfId="61" applyNumberFormat="1" applyFont="1" applyFill="1" applyBorder="1" applyAlignment="1" applyProtection="1">
      <alignment horizontal="center" vertical="center" wrapText="1"/>
      <protection/>
    </xf>
    <xf numFmtId="0" fontId="0" fillId="0" borderId="51" xfId="0" applyBorder="1" applyAlignment="1">
      <alignment horizontal="center" vertical="center"/>
    </xf>
    <xf numFmtId="0" fontId="54" fillId="32" borderId="135" xfId="0" applyFont="1" applyFill="1" applyBorder="1" applyAlignment="1">
      <alignment/>
    </xf>
    <xf numFmtId="0" fontId="54" fillId="32" borderId="142" xfId="0" applyFont="1" applyFill="1" applyBorder="1" applyAlignment="1">
      <alignment/>
    </xf>
    <xf numFmtId="2" fontId="54" fillId="0" borderId="160" xfId="61" applyNumberFormat="1" applyFont="1" applyBorder="1" applyAlignment="1" applyProtection="1">
      <alignment horizontal="center" vertical="center" wrapText="1"/>
      <protection/>
    </xf>
    <xf numFmtId="0" fontId="54" fillId="0" borderId="146" xfId="61" applyFont="1" applyFill="1" applyBorder="1" applyAlignment="1" applyProtection="1">
      <alignment horizontal="justify" vertical="center"/>
      <protection/>
    </xf>
    <xf numFmtId="0" fontId="54" fillId="0" borderId="56" xfId="61" applyFont="1" applyFill="1" applyBorder="1" applyAlignment="1" applyProtection="1">
      <alignment horizontal="justify" vertical="center"/>
      <protection/>
    </xf>
    <xf numFmtId="2" fontId="54" fillId="0" borderId="135" xfId="61" applyNumberFormat="1" applyFont="1" applyFill="1" applyBorder="1" applyAlignment="1" applyProtection="1">
      <alignment horizontal="left" vertical="center" indent="8"/>
      <protection/>
    </xf>
    <xf numFmtId="2" fontId="54" fillId="0" borderId="137" xfId="61" applyNumberFormat="1" applyFont="1" applyFill="1" applyBorder="1" applyAlignment="1" applyProtection="1">
      <alignment horizontal="left" vertical="center" indent="8"/>
      <protection/>
    </xf>
    <xf numFmtId="2" fontId="54" fillId="0" borderId="43" xfId="61" applyNumberFormat="1" applyFont="1" applyFill="1" applyBorder="1" applyAlignment="1" applyProtection="1">
      <alignment vertical="center"/>
      <protection/>
    </xf>
    <xf numFmtId="2" fontId="54" fillId="0" borderId="144" xfId="61" applyNumberFormat="1" applyFont="1" applyFill="1" applyBorder="1" applyAlignment="1" applyProtection="1">
      <alignment vertical="center"/>
      <protection/>
    </xf>
    <xf numFmtId="2" fontId="54" fillId="0" borderId="29" xfId="61" applyNumberFormat="1" applyFont="1" applyFill="1" applyBorder="1" applyAlignment="1" applyProtection="1">
      <alignment horizontal="left" vertical="center" indent="8"/>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3" xfId="60"/>
    <cellStyle name="Normal 4" xfId="61"/>
    <cellStyle name="Normal_EEB  I-XII  2005" xfId="62"/>
    <cellStyle name="Note" xfId="63"/>
    <cellStyle name="Output" xfId="64"/>
    <cellStyle name="Percent" xfId="65"/>
    <cellStyle name="S0" xfId="66"/>
    <cellStyle name="S1" xfId="67"/>
    <cellStyle name="S2" xfId="68"/>
    <cellStyle name="S3" xfId="69"/>
    <cellStyle name="S4" xfId="70"/>
    <cellStyle name="Standard_A"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3</xdr:col>
      <xdr:colOff>590550</xdr:colOff>
      <xdr:row>6</xdr:row>
      <xdr:rowOff>38100</xdr:rowOff>
    </xdr:to>
    <xdr:pic>
      <xdr:nvPicPr>
        <xdr:cNvPr id="1" name="Picture 1"/>
        <xdr:cNvPicPr preferRelativeResize="1">
          <a:picLocks noChangeAspect="1"/>
        </xdr:cNvPicPr>
      </xdr:nvPicPr>
      <xdr:blipFill>
        <a:blip r:embed="rId1"/>
        <a:stretch>
          <a:fillRect/>
        </a:stretch>
      </xdr:blipFill>
      <xdr:spPr>
        <a:xfrm>
          <a:off x="38100" y="38100"/>
          <a:ext cx="1866900" cy="1143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ranka.tubin\AppData\Local\Microsoft\Windows\Temporary%20Internet%20Files\Content.Outlook\3U559Y7X\IC-T-G%20Distribucija_zahtev%20za%20cene_%202014_Naziv%20ES_dd%20mm%20gg-Teh.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dejana.milovanovic\AppData\Local\Microsoft\Windows\Temporary%20Internet%20Files\Content.Outlook\ZYF0PK38\za%20slanje2-IC-T-G%20Transport%2016_2011_Naziv%20ES_sestomesecno_d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slovna strana"/>
      <sheetName val="1. TE za regulatorni period t"/>
      <sheetName val="2. NM kol 2014"/>
      <sheetName val="3. NM kap 2014"/>
      <sheetName val="4. NM kol 2013"/>
      <sheetName val="5. NM kap 2013"/>
      <sheetName val="6. SM Količine 2013"/>
      <sheetName val="7. SM Кap i MI 2013"/>
      <sheetName val="8. Investicije u mrezu 2014"/>
      <sheetName val="9. Investicije u MU 201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aslovna strana"/>
      <sheetName val="1. Коlicine "/>
      <sheetName val="2. Kapacitet "/>
      <sheetName val="3. Investije u gasovod"/>
      <sheetName val="4. Investije u meril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O329"/>
  <sheetViews>
    <sheetView showGridLines="0" tabSelected="1" zoomScale="90" zoomScaleNormal="90" zoomScaleSheetLayoutView="85" zoomScalePageLayoutView="0" workbookViewId="0" topLeftCell="A1">
      <selection activeCell="E1" sqref="E1"/>
    </sheetView>
  </sheetViews>
  <sheetFormatPr defaultColWidth="9.140625" defaultRowHeight="15" customHeight="1"/>
  <cols>
    <col min="1" max="1" width="3.7109375" style="396" customWidth="1"/>
    <col min="2" max="2" width="5.28125" style="396" customWidth="1"/>
    <col min="3" max="3" width="10.7109375" style="396" customWidth="1"/>
    <col min="4" max="4" width="19.28125" style="396" customWidth="1"/>
    <col min="5" max="5" width="53.57421875" style="396" customWidth="1"/>
    <col min="6" max="11" width="9.140625" style="396" customWidth="1"/>
    <col min="12" max="12" width="13.8515625" style="396" customWidth="1"/>
    <col min="13" max="16384" width="9.140625" style="396" customWidth="1"/>
  </cols>
  <sheetData>
    <row r="1" s="394" customFormat="1" ht="15" customHeight="1">
      <c r="AO1" s="394" t="s">
        <v>0</v>
      </c>
    </row>
    <row r="2" s="394" customFormat="1" ht="15" customHeight="1">
      <c r="AO2" s="394" t="s">
        <v>1</v>
      </c>
    </row>
    <row r="3" s="394" customFormat="1" ht="15" customHeight="1">
      <c r="AO3" s="394" t="s">
        <v>2</v>
      </c>
    </row>
    <row r="4" s="394" customFormat="1" ht="15" customHeight="1">
      <c r="AO4" s="394">
        <v>3</v>
      </c>
    </row>
    <row r="5" spans="2:3" s="394" customFormat="1" ht="15" customHeight="1">
      <c r="B5" s="395"/>
      <c r="C5" s="395"/>
    </row>
    <row r="6" s="394" customFormat="1" ht="15" customHeight="1"/>
    <row r="7" s="394" customFormat="1" ht="15" customHeight="1"/>
    <row r="8" s="394" customFormat="1" ht="15" customHeight="1"/>
    <row r="9" spans="5:11" s="394" customFormat="1" ht="15" customHeight="1">
      <c r="E9" s="418" t="s">
        <v>68</v>
      </c>
      <c r="F9" s="418"/>
      <c r="G9" s="418"/>
      <c r="H9" s="418"/>
      <c r="I9" s="418"/>
      <c r="J9" s="418"/>
      <c r="K9" s="418"/>
    </row>
    <row r="10" spans="2:13" s="394" customFormat="1" ht="15" customHeight="1">
      <c r="B10" s="394" t="s">
        <v>3</v>
      </c>
      <c r="C10" s="396"/>
      <c r="E10" s="397" t="s">
        <v>67</v>
      </c>
      <c r="I10" s="398" t="s">
        <v>38</v>
      </c>
      <c r="J10" s="398" t="s">
        <v>141</v>
      </c>
      <c r="K10" s="398"/>
      <c r="L10" s="398"/>
      <c r="M10" s="398"/>
    </row>
    <row r="11" spans="10:13" s="394" customFormat="1" ht="15" customHeight="1">
      <c r="J11" s="398" t="s">
        <v>142</v>
      </c>
      <c r="K11" s="398"/>
      <c r="L11" s="398"/>
      <c r="M11" s="398"/>
    </row>
    <row r="12" spans="10:13" s="394" customFormat="1" ht="15" customHeight="1">
      <c r="J12" s="398" t="s">
        <v>143</v>
      </c>
      <c r="K12" s="398"/>
      <c r="L12" s="398"/>
      <c r="M12" s="398"/>
    </row>
    <row r="13" spans="2:8" s="394" customFormat="1" ht="15" customHeight="1">
      <c r="B13" s="399" t="s">
        <v>69</v>
      </c>
      <c r="E13" s="65"/>
      <c r="F13" s="400"/>
      <c r="G13" s="400"/>
      <c r="H13" s="400"/>
    </row>
    <row r="14" spans="2:8" s="394" customFormat="1" ht="15" customHeight="1">
      <c r="B14" s="394" t="s">
        <v>4</v>
      </c>
      <c r="E14" s="65"/>
      <c r="F14" s="401"/>
      <c r="G14" s="401"/>
      <c r="H14" s="401"/>
    </row>
    <row r="15" spans="2:8" s="394" customFormat="1" ht="15" customHeight="1">
      <c r="B15" s="394" t="s">
        <v>5</v>
      </c>
      <c r="E15" s="65"/>
      <c r="F15" s="401"/>
      <c r="G15" s="401"/>
      <c r="H15" s="401"/>
    </row>
    <row r="16" spans="5:8" s="394" customFormat="1" ht="9" customHeight="1">
      <c r="E16" s="402"/>
      <c r="F16" s="402"/>
      <c r="G16" s="402"/>
      <c r="H16" s="402"/>
    </row>
    <row r="17" spans="2:8" s="399" customFormat="1" ht="15" customHeight="1">
      <c r="B17" s="399" t="s">
        <v>6</v>
      </c>
      <c r="E17" s="66">
        <v>2023</v>
      </c>
      <c r="F17" s="403"/>
      <c r="G17" s="403"/>
      <c r="H17" s="403"/>
    </row>
    <row r="18" spans="5:8" s="394" customFormat="1" ht="9" customHeight="1">
      <c r="E18" s="402"/>
      <c r="F18" s="402"/>
      <c r="G18" s="402"/>
      <c r="H18" s="402"/>
    </row>
    <row r="19" spans="2:8" s="394" customFormat="1" ht="15" customHeight="1">
      <c r="B19" s="394" t="s">
        <v>7</v>
      </c>
      <c r="E19" s="65"/>
      <c r="F19" s="401"/>
      <c r="G19" s="401"/>
      <c r="H19" s="401"/>
    </row>
    <row r="20" spans="5:8" s="394" customFormat="1" ht="9" customHeight="1">
      <c r="E20" s="402"/>
      <c r="F20" s="402"/>
      <c r="G20" s="402"/>
      <c r="H20" s="402"/>
    </row>
    <row r="21" spans="2:8" s="394" customFormat="1" ht="15" customHeight="1">
      <c r="B21" s="394" t="s">
        <v>8</v>
      </c>
      <c r="D21" s="394" t="s">
        <v>9</v>
      </c>
      <c r="E21" s="65"/>
      <c r="F21" s="401"/>
      <c r="G21" s="401"/>
      <c r="H21" s="401"/>
    </row>
    <row r="22" spans="5:8" s="394" customFormat="1" ht="9" customHeight="1">
      <c r="E22" s="402"/>
      <c r="F22" s="402"/>
      <c r="G22" s="402"/>
      <c r="H22" s="402"/>
    </row>
    <row r="23" spans="4:8" s="394" customFormat="1" ht="15" customHeight="1">
      <c r="D23" s="394" t="s">
        <v>10</v>
      </c>
      <c r="E23" s="65"/>
      <c r="F23" s="401"/>
      <c r="G23" s="401"/>
      <c r="H23" s="401"/>
    </row>
    <row r="24" spans="5:8" s="394" customFormat="1" ht="9.75" customHeight="1">
      <c r="E24" s="402"/>
      <c r="F24" s="402"/>
      <c r="G24" s="402"/>
      <c r="H24" s="402"/>
    </row>
    <row r="25" spans="4:8" s="394" customFormat="1" ht="15" customHeight="1">
      <c r="D25" s="394" t="s">
        <v>11</v>
      </c>
      <c r="E25" s="404"/>
      <c r="F25" s="401"/>
      <c r="G25" s="401"/>
      <c r="H25" s="401"/>
    </row>
    <row r="26" spans="5:8" s="394" customFormat="1" ht="7.5" customHeight="1">
      <c r="E26" s="402"/>
      <c r="F26" s="402"/>
      <c r="G26" s="402"/>
      <c r="H26" s="402"/>
    </row>
    <row r="27" spans="2:8" s="394" customFormat="1" ht="15" customHeight="1">
      <c r="B27" s="394" t="s">
        <v>12</v>
      </c>
      <c r="E27" s="67"/>
      <c r="F27" s="401"/>
      <c r="G27" s="401"/>
      <c r="H27" s="401"/>
    </row>
    <row r="28" spans="5:8" s="394" customFormat="1" ht="15" customHeight="1">
      <c r="E28" s="401"/>
      <c r="F28" s="401"/>
      <c r="G28" s="401"/>
      <c r="H28" s="401"/>
    </row>
    <row r="29" spans="2:8" s="210" customFormat="1" ht="15" customHeight="1">
      <c r="B29" s="405" t="s">
        <v>13</v>
      </c>
      <c r="F29" s="406"/>
      <c r="G29" s="406"/>
      <c r="H29" s="406"/>
    </row>
    <row r="30" spans="1:5" s="210" customFormat="1" ht="15" customHeight="1">
      <c r="A30" s="407" t="s">
        <v>30</v>
      </c>
      <c r="B30" s="68" t="s">
        <v>31</v>
      </c>
      <c r="C30" s="69"/>
      <c r="D30" s="69"/>
      <c r="E30" s="69"/>
    </row>
    <row r="31" spans="1:12" s="210" customFormat="1" ht="29.25" customHeight="1">
      <c r="A31" s="408" t="s">
        <v>32</v>
      </c>
      <c r="B31" s="420" t="s">
        <v>89</v>
      </c>
      <c r="C31" s="420"/>
      <c r="D31" s="420"/>
      <c r="E31" s="420"/>
      <c r="F31" s="420"/>
      <c r="G31" s="420"/>
      <c r="H31" s="420"/>
      <c r="I31" s="420"/>
      <c r="J31" s="420"/>
      <c r="K31" s="420"/>
      <c r="L31" s="420"/>
    </row>
    <row r="32" spans="1:10" s="210" customFormat="1" ht="15" customHeight="1">
      <c r="A32" s="407" t="s">
        <v>33</v>
      </c>
      <c r="B32" s="419" t="s">
        <v>34</v>
      </c>
      <c r="C32" s="419"/>
      <c r="D32" s="419"/>
      <c r="E32" s="419"/>
      <c r="F32" s="419"/>
      <c r="G32" s="419"/>
      <c r="H32" s="419"/>
      <c r="I32" s="419"/>
      <c r="J32" s="419"/>
    </row>
    <row r="33" spans="1:14" s="406" customFormat="1" ht="23.25" customHeight="1">
      <c r="A33" s="210" t="s">
        <v>20</v>
      </c>
      <c r="C33" s="210"/>
      <c r="D33" s="210"/>
      <c r="E33" s="409"/>
      <c r="F33" s="409"/>
      <c r="G33" s="409"/>
      <c r="H33" s="409"/>
      <c r="I33" s="409"/>
      <c r="J33" s="409"/>
      <c r="K33" s="409"/>
      <c r="L33" s="409"/>
      <c r="M33" s="409"/>
      <c r="N33" s="409"/>
    </row>
    <row r="34" spans="2:3" s="210" customFormat="1" ht="15" customHeight="1">
      <c r="B34" s="210" t="s">
        <v>21</v>
      </c>
      <c r="C34" s="210" t="s">
        <v>22</v>
      </c>
    </row>
    <row r="35" spans="1:3" s="210" customFormat="1" ht="15" customHeight="1">
      <c r="A35" s="410"/>
      <c r="B35" s="210" t="s">
        <v>57</v>
      </c>
      <c r="C35" s="210" t="s">
        <v>51</v>
      </c>
    </row>
    <row r="36" spans="1:3" s="210" customFormat="1" ht="15" customHeight="1">
      <c r="A36" s="410"/>
      <c r="B36" s="210" t="s">
        <v>58</v>
      </c>
      <c r="C36" s="210" t="s">
        <v>52</v>
      </c>
    </row>
    <row r="37" s="210" customFormat="1" ht="15" customHeight="1">
      <c r="B37" s="210" t="s">
        <v>37</v>
      </c>
    </row>
    <row r="38" s="210" customFormat="1" ht="15" customHeight="1">
      <c r="B38" s="210" t="s">
        <v>56</v>
      </c>
    </row>
    <row r="39" spans="2:3" s="210" customFormat="1" ht="15" customHeight="1">
      <c r="B39" s="210" t="s">
        <v>23</v>
      </c>
      <c r="C39" s="210" t="s">
        <v>24</v>
      </c>
    </row>
    <row r="40" spans="2:4" s="210" customFormat="1" ht="15" customHeight="1">
      <c r="B40" s="210" t="s">
        <v>35</v>
      </c>
      <c r="C40" s="411" t="s">
        <v>36</v>
      </c>
      <c r="D40" s="411"/>
    </row>
    <row r="41" spans="2:3" s="210" customFormat="1" ht="15" customHeight="1">
      <c r="B41" s="210" t="s">
        <v>25</v>
      </c>
      <c r="C41" s="210" t="s">
        <v>26</v>
      </c>
    </row>
    <row r="42" spans="2:9" s="210" customFormat="1" ht="15" customHeight="1">
      <c r="B42" s="411" t="s">
        <v>40</v>
      </c>
      <c r="C42" s="210" t="s">
        <v>39</v>
      </c>
      <c r="F42" s="11"/>
      <c r="G42" s="11"/>
      <c r="H42" s="11"/>
      <c r="I42" s="11"/>
    </row>
    <row r="43" spans="1:7" s="210" customFormat="1" ht="21" customHeight="1">
      <c r="A43" s="411" t="s">
        <v>41</v>
      </c>
      <c r="D43" s="412"/>
      <c r="E43" s="412"/>
      <c r="F43" s="412"/>
      <c r="G43" s="412"/>
    </row>
    <row r="44" spans="1:7" s="210" customFormat="1" ht="21" customHeight="1">
      <c r="A44" s="411"/>
      <c r="B44" s="210" t="s">
        <v>13</v>
      </c>
      <c r="D44" s="412"/>
      <c r="E44" s="412"/>
      <c r="F44" s="412"/>
      <c r="G44" s="412"/>
    </row>
    <row r="45" spans="2:15" s="210" customFormat="1" ht="24" customHeight="1">
      <c r="B45" s="416" t="s">
        <v>86</v>
      </c>
      <c r="C45" s="417"/>
      <c r="D45" s="417"/>
      <c r="E45" s="417"/>
      <c r="F45" s="417"/>
      <c r="G45" s="417"/>
      <c r="H45" s="417"/>
      <c r="I45" s="417"/>
      <c r="J45" s="417"/>
      <c r="K45" s="417"/>
      <c r="L45" s="417"/>
      <c r="M45" s="417"/>
      <c r="N45" s="417"/>
      <c r="O45" s="417"/>
    </row>
    <row r="46" spans="2:9" s="210" customFormat="1" ht="27.75" customHeight="1">
      <c r="B46" s="414" t="s">
        <v>122</v>
      </c>
      <c r="C46" s="415"/>
      <c r="D46" s="415"/>
      <c r="E46" s="415"/>
      <c r="F46" s="415"/>
      <c r="G46" s="415"/>
      <c r="H46" s="415"/>
      <c r="I46" s="415"/>
    </row>
    <row r="47" spans="2:9" s="210" customFormat="1" ht="27" customHeight="1">
      <c r="B47" s="414" t="s">
        <v>140</v>
      </c>
      <c r="C47" s="415"/>
      <c r="D47" s="415"/>
      <c r="E47" s="415"/>
      <c r="F47" s="415"/>
      <c r="G47" s="415"/>
      <c r="H47" s="415"/>
      <c r="I47" s="415"/>
    </row>
    <row r="48" spans="2:9" s="210" customFormat="1" ht="27" customHeight="1">
      <c r="B48" s="414" t="s">
        <v>138</v>
      </c>
      <c r="C48" s="415"/>
      <c r="D48" s="415"/>
      <c r="E48" s="415"/>
      <c r="F48" s="415"/>
      <c r="G48" s="415"/>
      <c r="H48" s="415"/>
      <c r="I48" s="415"/>
    </row>
    <row r="49" spans="2:9" s="210" customFormat="1" ht="38.25" customHeight="1">
      <c r="B49" s="414" t="s">
        <v>121</v>
      </c>
      <c r="C49" s="415"/>
      <c r="D49" s="415"/>
      <c r="E49" s="415"/>
      <c r="F49" s="415"/>
      <c r="G49" s="415"/>
      <c r="H49" s="415"/>
      <c r="I49" s="415"/>
    </row>
    <row r="50" spans="2:9" s="210" customFormat="1" ht="36.75" customHeight="1">
      <c r="B50" s="414" t="s">
        <v>123</v>
      </c>
      <c r="C50" s="415"/>
      <c r="D50" s="415"/>
      <c r="E50" s="415"/>
      <c r="F50" s="415"/>
      <c r="G50" s="415"/>
      <c r="H50" s="415"/>
      <c r="I50" s="415"/>
    </row>
    <row r="51" s="210" customFormat="1" ht="15" customHeight="1"/>
    <row r="52" s="210" customFormat="1" ht="15" customHeight="1"/>
    <row r="53" s="210" customFormat="1" ht="15" customHeight="1"/>
    <row r="54" s="210" customFormat="1" ht="15" customHeight="1"/>
    <row r="55" s="210" customFormat="1" ht="15" customHeight="1"/>
    <row r="56" s="210" customFormat="1" ht="15" customHeight="1"/>
    <row r="57" s="210" customFormat="1" ht="15" customHeight="1"/>
    <row r="58" s="210" customFormat="1" ht="15" customHeight="1"/>
    <row r="59" s="210" customFormat="1" ht="15" customHeight="1"/>
    <row r="60" s="210" customFormat="1" ht="15" customHeight="1"/>
    <row r="61" s="210" customFormat="1" ht="15" customHeight="1"/>
    <row r="62" s="210" customFormat="1" ht="15" customHeight="1"/>
    <row r="63" s="210" customFormat="1" ht="15" customHeight="1"/>
    <row r="64" s="210" customFormat="1" ht="15" customHeight="1"/>
    <row r="65" s="210" customFormat="1" ht="15" customHeight="1"/>
    <row r="66" s="210" customFormat="1" ht="15" customHeight="1"/>
    <row r="67" s="210" customFormat="1" ht="15" customHeight="1"/>
    <row r="68" s="210" customFormat="1" ht="15" customHeight="1"/>
    <row r="69" s="210" customFormat="1" ht="15" customHeight="1"/>
    <row r="70" s="210" customFormat="1" ht="15" customHeight="1"/>
    <row r="71" s="210" customFormat="1" ht="15" customHeight="1"/>
    <row r="72" s="210" customFormat="1" ht="15" customHeight="1"/>
    <row r="73" s="210" customFormat="1" ht="15" customHeight="1"/>
    <row r="74" s="210" customFormat="1" ht="15" customHeight="1"/>
    <row r="75" s="210" customFormat="1" ht="15" customHeight="1"/>
    <row r="76" s="210" customFormat="1" ht="15" customHeight="1"/>
    <row r="77" s="210" customFormat="1" ht="15" customHeight="1"/>
    <row r="78" s="210" customFormat="1" ht="15" customHeight="1"/>
    <row r="79" s="210" customFormat="1" ht="15" customHeight="1"/>
    <row r="80" s="210" customFormat="1" ht="15" customHeight="1"/>
    <row r="81" s="210" customFormat="1" ht="15" customHeight="1"/>
    <row r="82" s="210" customFormat="1" ht="15" customHeight="1"/>
    <row r="83" s="210" customFormat="1" ht="15" customHeight="1"/>
    <row r="84" s="210" customFormat="1" ht="15" customHeight="1"/>
    <row r="85" s="210" customFormat="1" ht="15" customHeight="1"/>
    <row r="86" s="210" customFormat="1" ht="15" customHeight="1"/>
    <row r="87" s="210" customFormat="1" ht="15" customHeight="1"/>
    <row r="88" s="210" customFormat="1" ht="15" customHeight="1"/>
    <row r="89" s="210" customFormat="1" ht="15" customHeight="1"/>
    <row r="90" s="210" customFormat="1" ht="15" customHeight="1"/>
    <row r="91" s="210" customFormat="1" ht="15" customHeight="1"/>
    <row r="92" s="210" customFormat="1" ht="15" customHeight="1"/>
    <row r="93" s="210" customFormat="1" ht="15" customHeight="1"/>
    <row r="94" s="210" customFormat="1" ht="15" customHeight="1"/>
    <row r="95" s="210" customFormat="1" ht="15" customHeight="1"/>
    <row r="96" s="210" customFormat="1" ht="15" customHeight="1"/>
    <row r="97" s="210" customFormat="1" ht="15" customHeight="1"/>
    <row r="98" s="210" customFormat="1" ht="15" customHeight="1"/>
    <row r="99" s="210" customFormat="1" ht="15" customHeight="1"/>
    <row r="100" s="210" customFormat="1" ht="15" customHeight="1"/>
    <row r="101" s="210" customFormat="1" ht="15" customHeight="1"/>
    <row r="102" s="210" customFormat="1" ht="15" customHeight="1"/>
    <row r="103" s="210" customFormat="1" ht="15" customHeight="1"/>
    <row r="104" s="210" customFormat="1" ht="15" customHeight="1"/>
    <row r="105" s="210" customFormat="1" ht="15" customHeight="1"/>
    <row r="106" s="210" customFormat="1" ht="15" customHeight="1"/>
    <row r="107" s="210" customFormat="1" ht="15" customHeight="1"/>
    <row r="108" s="210" customFormat="1" ht="15" customHeight="1"/>
    <row r="109" s="210" customFormat="1" ht="15" customHeight="1"/>
    <row r="110" s="210" customFormat="1" ht="15" customHeight="1"/>
    <row r="111" s="210" customFormat="1" ht="15" customHeight="1"/>
    <row r="112" s="210" customFormat="1" ht="15" customHeight="1"/>
    <row r="113" s="210" customFormat="1" ht="15" customHeight="1"/>
    <row r="114" s="210" customFormat="1" ht="15" customHeight="1"/>
    <row r="115" s="210" customFormat="1" ht="15" customHeight="1"/>
    <row r="116" s="210" customFormat="1" ht="15" customHeight="1"/>
    <row r="117" s="210" customFormat="1" ht="15" customHeight="1"/>
    <row r="118" s="210" customFormat="1" ht="15" customHeight="1"/>
    <row r="119" s="210" customFormat="1" ht="15" customHeight="1"/>
    <row r="120" s="210" customFormat="1" ht="15" customHeight="1"/>
    <row r="121" s="210" customFormat="1" ht="15" customHeight="1"/>
    <row r="122" s="210" customFormat="1" ht="15" customHeight="1"/>
    <row r="123" s="210" customFormat="1" ht="15" customHeight="1"/>
    <row r="124" s="210" customFormat="1" ht="15" customHeight="1"/>
    <row r="125" s="210" customFormat="1" ht="15" customHeight="1"/>
    <row r="126" s="210" customFormat="1" ht="15" customHeight="1"/>
    <row r="127" s="210" customFormat="1" ht="15" customHeight="1"/>
    <row r="128" s="210" customFormat="1" ht="15" customHeight="1"/>
    <row r="129" s="210" customFormat="1" ht="15" customHeight="1"/>
    <row r="130" s="210" customFormat="1" ht="15" customHeight="1"/>
    <row r="131" s="210" customFormat="1" ht="15" customHeight="1"/>
    <row r="132" s="210" customFormat="1" ht="15" customHeight="1"/>
    <row r="133" s="210" customFormat="1" ht="15" customHeight="1"/>
    <row r="134" s="210" customFormat="1" ht="15" customHeight="1"/>
    <row r="135" s="210" customFormat="1" ht="15" customHeight="1"/>
    <row r="136" s="210" customFormat="1" ht="15" customHeight="1"/>
    <row r="137" s="210" customFormat="1" ht="15" customHeight="1"/>
    <row r="138" s="210" customFormat="1" ht="15" customHeight="1"/>
    <row r="139" s="210" customFormat="1" ht="15" customHeight="1"/>
    <row r="140" s="210" customFormat="1" ht="15" customHeight="1"/>
    <row r="141" s="210" customFormat="1" ht="15" customHeight="1"/>
    <row r="142" s="210" customFormat="1" ht="15" customHeight="1"/>
    <row r="143" s="210" customFormat="1" ht="15" customHeight="1"/>
    <row r="144" s="210" customFormat="1" ht="15" customHeight="1"/>
    <row r="145" s="210" customFormat="1" ht="15" customHeight="1"/>
    <row r="146" s="210" customFormat="1" ht="15" customHeight="1"/>
    <row r="147" s="210" customFormat="1" ht="15" customHeight="1"/>
    <row r="148" s="210" customFormat="1" ht="15" customHeight="1"/>
    <row r="149" s="210" customFormat="1" ht="15" customHeight="1"/>
    <row r="150" s="210" customFormat="1" ht="15" customHeight="1"/>
    <row r="151" s="210" customFormat="1" ht="15" customHeight="1"/>
    <row r="152" s="210" customFormat="1" ht="15" customHeight="1"/>
    <row r="153" s="210" customFormat="1" ht="15" customHeight="1"/>
    <row r="154" s="210" customFormat="1" ht="15" customHeight="1"/>
    <row r="155" s="210" customFormat="1" ht="15" customHeight="1"/>
    <row r="156" s="210" customFormat="1" ht="15" customHeight="1"/>
    <row r="157" s="210" customFormat="1" ht="15" customHeight="1"/>
    <row r="158" s="210" customFormat="1" ht="15" customHeight="1"/>
    <row r="159" s="210" customFormat="1" ht="15" customHeight="1"/>
    <row r="160" s="210" customFormat="1" ht="15" customHeight="1"/>
    <row r="161" s="210" customFormat="1" ht="15" customHeight="1"/>
    <row r="162" s="210" customFormat="1" ht="15" customHeight="1"/>
    <row r="163" s="210" customFormat="1" ht="15" customHeight="1"/>
    <row r="164" s="210" customFormat="1" ht="15" customHeight="1"/>
    <row r="165" s="210" customFormat="1" ht="15" customHeight="1"/>
    <row r="166" s="210" customFormat="1" ht="15" customHeight="1"/>
    <row r="167" s="210" customFormat="1" ht="15" customHeight="1"/>
    <row r="168" s="210" customFormat="1" ht="15" customHeight="1"/>
    <row r="169" s="210" customFormat="1" ht="15" customHeight="1"/>
    <row r="170" s="210" customFormat="1" ht="15" customHeight="1"/>
    <row r="171" s="210" customFormat="1" ht="15" customHeight="1"/>
    <row r="172" s="210" customFormat="1" ht="15" customHeight="1"/>
    <row r="173" s="210" customFormat="1" ht="15" customHeight="1"/>
    <row r="174" s="210" customFormat="1" ht="15" customHeight="1"/>
    <row r="175" s="210" customFormat="1" ht="15" customHeight="1"/>
    <row r="176" s="210" customFormat="1" ht="15" customHeight="1"/>
    <row r="177" s="210" customFormat="1" ht="15" customHeight="1"/>
    <row r="178" s="210" customFormat="1" ht="15" customHeight="1"/>
    <row r="179" s="210" customFormat="1" ht="15" customHeight="1"/>
    <row r="180" s="210" customFormat="1" ht="15" customHeight="1"/>
    <row r="181" s="210" customFormat="1" ht="15" customHeight="1"/>
    <row r="182" s="210" customFormat="1" ht="15" customHeight="1"/>
    <row r="183" s="210" customFormat="1" ht="15" customHeight="1"/>
    <row r="184" s="210" customFormat="1" ht="15" customHeight="1"/>
    <row r="185" s="210" customFormat="1" ht="15" customHeight="1"/>
    <row r="186" s="210" customFormat="1" ht="15" customHeight="1"/>
    <row r="187" s="210" customFormat="1" ht="15" customHeight="1"/>
    <row r="188" s="210" customFormat="1" ht="15" customHeight="1"/>
    <row r="189" s="210" customFormat="1" ht="15" customHeight="1"/>
    <row r="190" s="210" customFormat="1" ht="15" customHeight="1"/>
    <row r="191" s="210" customFormat="1" ht="15" customHeight="1"/>
    <row r="192" s="210" customFormat="1" ht="15" customHeight="1"/>
    <row r="193" s="210" customFormat="1" ht="15" customHeight="1"/>
    <row r="194" s="210" customFormat="1" ht="15" customHeight="1"/>
    <row r="195" s="210" customFormat="1" ht="15" customHeight="1"/>
    <row r="196" s="210" customFormat="1" ht="15" customHeight="1"/>
    <row r="197" s="210" customFormat="1" ht="15" customHeight="1"/>
    <row r="198" s="210" customFormat="1" ht="15" customHeight="1"/>
    <row r="199" s="210" customFormat="1" ht="15" customHeight="1"/>
    <row r="200" s="210" customFormat="1" ht="15" customHeight="1"/>
    <row r="201" s="210" customFormat="1" ht="15" customHeight="1"/>
    <row r="202" s="210" customFormat="1" ht="15" customHeight="1"/>
    <row r="203" s="210" customFormat="1" ht="15" customHeight="1"/>
    <row r="204" s="210" customFormat="1" ht="15" customHeight="1"/>
    <row r="205" s="210" customFormat="1" ht="15" customHeight="1"/>
    <row r="206" s="210" customFormat="1" ht="15" customHeight="1"/>
    <row r="207" s="210" customFormat="1" ht="15" customHeight="1"/>
    <row r="208" s="210" customFormat="1" ht="15" customHeight="1"/>
    <row r="209" s="210" customFormat="1" ht="15" customHeight="1"/>
    <row r="210" s="210" customFormat="1" ht="15" customHeight="1"/>
    <row r="211" s="210" customFormat="1" ht="15" customHeight="1"/>
    <row r="212" s="210" customFormat="1" ht="15" customHeight="1"/>
    <row r="213" s="210" customFormat="1" ht="15" customHeight="1"/>
    <row r="214" s="210" customFormat="1" ht="15" customHeight="1"/>
    <row r="215" s="210" customFormat="1" ht="15" customHeight="1"/>
    <row r="216" s="210" customFormat="1" ht="15" customHeight="1"/>
    <row r="217" s="210" customFormat="1" ht="15" customHeight="1"/>
    <row r="218" s="210" customFormat="1" ht="15" customHeight="1"/>
    <row r="219" s="210" customFormat="1" ht="15" customHeight="1"/>
    <row r="220" s="210" customFormat="1" ht="15" customHeight="1"/>
    <row r="221" s="210" customFormat="1" ht="15" customHeight="1"/>
    <row r="222" s="210" customFormat="1" ht="15" customHeight="1"/>
    <row r="223" s="210" customFormat="1" ht="15" customHeight="1"/>
    <row r="224" s="210" customFormat="1" ht="15" customHeight="1"/>
    <row r="225" s="210" customFormat="1" ht="15" customHeight="1"/>
    <row r="226" s="210" customFormat="1" ht="15" customHeight="1"/>
    <row r="227" s="210" customFormat="1" ht="15" customHeight="1"/>
    <row r="228" s="210" customFormat="1" ht="15" customHeight="1"/>
    <row r="229" s="210" customFormat="1" ht="15" customHeight="1"/>
    <row r="230" s="210" customFormat="1" ht="15" customHeight="1"/>
    <row r="231" s="210" customFormat="1" ht="15" customHeight="1"/>
    <row r="232" s="210" customFormat="1" ht="15" customHeight="1"/>
    <row r="233" s="210" customFormat="1" ht="15" customHeight="1"/>
    <row r="234" s="210" customFormat="1" ht="15" customHeight="1"/>
    <row r="235" s="210" customFormat="1" ht="15" customHeight="1"/>
    <row r="236" s="210" customFormat="1" ht="15" customHeight="1"/>
    <row r="237" s="210" customFormat="1" ht="15" customHeight="1"/>
    <row r="238" s="210" customFormat="1" ht="15" customHeight="1"/>
    <row r="239" s="210" customFormat="1" ht="15" customHeight="1"/>
    <row r="240" s="210" customFormat="1" ht="15" customHeight="1"/>
    <row r="241" s="210" customFormat="1" ht="15" customHeight="1"/>
    <row r="242" s="210" customFormat="1" ht="15" customHeight="1"/>
    <row r="243" s="210" customFormat="1" ht="15" customHeight="1"/>
    <row r="244" s="210" customFormat="1" ht="15" customHeight="1"/>
    <row r="245" s="210" customFormat="1" ht="15" customHeight="1"/>
    <row r="246" s="210" customFormat="1" ht="15" customHeight="1"/>
    <row r="247" s="210" customFormat="1" ht="15" customHeight="1"/>
    <row r="248" s="210" customFormat="1" ht="15" customHeight="1"/>
    <row r="249" s="210" customFormat="1" ht="15" customHeight="1"/>
    <row r="250" s="210" customFormat="1" ht="15" customHeight="1"/>
    <row r="251" s="210" customFormat="1" ht="15" customHeight="1"/>
    <row r="252" s="210" customFormat="1" ht="15" customHeight="1"/>
    <row r="253" s="210" customFormat="1" ht="15" customHeight="1"/>
    <row r="254" s="210" customFormat="1" ht="15" customHeight="1"/>
    <row r="255" s="210" customFormat="1" ht="15" customHeight="1"/>
    <row r="256" s="210" customFormat="1" ht="15" customHeight="1"/>
    <row r="257" s="210" customFormat="1" ht="15" customHeight="1"/>
    <row r="258" s="210" customFormat="1" ht="15" customHeight="1"/>
    <row r="259" s="210" customFormat="1" ht="15" customHeight="1"/>
    <row r="260" s="210" customFormat="1" ht="15" customHeight="1"/>
    <row r="261" s="210" customFormat="1" ht="15" customHeight="1"/>
    <row r="262" s="210" customFormat="1" ht="15" customHeight="1"/>
    <row r="263" s="210" customFormat="1" ht="15" customHeight="1"/>
    <row r="264" s="210" customFormat="1" ht="15" customHeight="1"/>
    <row r="265" s="210" customFormat="1" ht="15" customHeight="1"/>
    <row r="266" s="210" customFormat="1" ht="15" customHeight="1"/>
    <row r="267" s="210" customFormat="1" ht="15" customHeight="1"/>
    <row r="268" s="210" customFormat="1" ht="15" customHeight="1"/>
    <row r="269" s="210" customFormat="1" ht="15" customHeight="1"/>
    <row r="270" s="210" customFormat="1" ht="15" customHeight="1"/>
    <row r="271" s="210" customFormat="1" ht="15" customHeight="1"/>
    <row r="272" s="210" customFormat="1" ht="15" customHeight="1"/>
    <row r="273" s="210" customFormat="1" ht="15" customHeight="1"/>
    <row r="274" s="210" customFormat="1" ht="15" customHeight="1"/>
    <row r="275" s="210" customFormat="1" ht="15" customHeight="1"/>
    <row r="276" s="210" customFormat="1" ht="15" customHeight="1"/>
    <row r="277" s="210" customFormat="1" ht="15" customHeight="1"/>
    <row r="278" s="210" customFormat="1" ht="15" customHeight="1"/>
    <row r="279" s="210" customFormat="1" ht="15" customHeight="1"/>
    <row r="280" s="210" customFormat="1" ht="15" customHeight="1"/>
    <row r="281" s="210" customFormat="1" ht="15" customHeight="1"/>
    <row r="282" s="210" customFormat="1" ht="15" customHeight="1"/>
    <row r="283" s="210" customFormat="1" ht="15" customHeight="1"/>
    <row r="284" s="210" customFormat="1" ht="15" customHeight="1"/>
    <row r="285" s="210" customFormat="1" ht="15" customHeight="1"/>
    <row r="286" s="210" customFormat="1" ht="15" customHeight="1"/>
    <row r="287" s="210" customFormat="1" ht="15" customHeight="1"/>
    <row r="288" s="210" customFormat="1" ht="15" customHeight="1"/>
    <row r="289" s="210" customFormat="1" ht="15" customHeight="1"/>
    <row r="290" s="210" customFormat="1" ht="15" customHeight="1"/>
    <row r="291" s="210" customFormat="1" ht="15" customHeight="1"/>
    <row r="292" s="210" customFormat="1" ht="15" customHeight="1"/>
    <row r="293" s="210" customFormat="1" ht="15" customHeight="1"/>
    <row r="294" s="210" customFormat="1" ht="15" customHeight="1"/>
    <row r="295" s="210" customFormat="1" ht="15" customHeight="1"/>
    <row r="296" s="210" customFormat="1" ht="15" customHeight="1"/>
    <row r="297" s="210" customFormat="1" ht="15" customHeight="1"/>
    <row r="298" s="210" customFormat="1" ht="15" customHeight="1"/>
    <row r="299" s="210" customFormat="1" ht="15" customHeight="1"/>
    <row r="300" s="210" customFormat="1" ht="15" customHeight="1"/>
    <row r="301" s="210" customFormat="1" ht="15" customHeight="1"/>
    <row r="302" s="210" customFormat="1" ht="15" customHeight="1"/>
    <row r="303" s="210" customFormat="1" ht="15" customHeight="1"/>
    <row r="304" s="210" customFormat="1" ht="15" customHeight="1"/>
    <row r="305" s="210" customFormat="1" ht="15" customHeight="1"/>
    <row r="306" s="210" customFormat="1" ht="15" customHeight="1"/>
    <row r="307" s="210" customFormat="1" ht="15" customHeight="1"/>
    <row r="308" s="210" customFormat="1" ht="15" customHeight="1"/>
    <row r="309" s="210" customFormat="1" ht="15" customHeight="1"/>
    <row r="310" s="210" customFormat="1" ht="15" customHeight="1"/>
    <row r="311" s="210" customFormat="1" ht="15" customHeight="1"/>
    <row r="312" s="210" customFormat="1" ht="15" customHeight="1"/>
    <row r="313" s="210" customFormat="1" ht="15" customHeight="1"/>
    <row r="314" s="210" customFormat="1" ht="15" customHeight="1"/>
    <row r="315" s="210" customFormat="1" ht="15" customHeight="1"/>
    <row r="316" s="210" customFormat="1" ht="15" customHeight="1"/>
    <row r="317" s="210" customFormat="1" ht="15" customHeight="1"/>
    <row r="318" s="210" customFormat="1" ht="15" customHeight="1"/>
    <row r="319" s="210" customFormat="1" ht="15" customHeight="1"/>
    <row r="320" s="210" customFormat="1" ht="15" customHeight="1"/>
    <row r="321" s="210" customFormat="1" ht="15" customHeight="1"/>
    <row r="322" s="210" customFormat="1" ht="15" customHeight="1"/>
    <row r="323" s="210" customFormat="1" ht="15" customHeight="1"/>
    <row r="324" s="210" customFormat="1" ht="15" customHeight="1"/>
    <row r="325" s="210" customFormat="1" ht="15" customHeight="1"/>
    <row r="326" s="210" customFormat="1" ht="15" customHeight="1"/>
    <row r="327" spans="1:7" ht="15" customHeight="1">
      <c r="A327" s="210"/>
      <c r="B327" s="210"/>
      <c r="C327" s="210"/>
      <c r="D327" s="210"/>
      <c r="E327" s="210"/>
      <c r="F327" s="210"/>
      <c r="G327" s="210"/>
    </row>
    <row r="328" spans="1:7" ht="15" customHeight="1">
      <c r="A328" s="210"/>
      <c r="B328" s="210"/>
      <c r="C328" s="210"/>
      <c r="D328" s="210"/>
      <c r="E328" s="210"/>
      <c r="F328" s="210"/>
      <c r="G328" s="210"/>
    </row>
    <row r="329" spans="1:7" ht="15" customHeight="1">
      <c r="A329" s="210"/>
      <c r="B329" s="210"/>
      <c r="C329" s="210"/>
      <c r="D329" s="210"/>
      <c r="E329" s="210"/>
      <c r="F329" s="210"/>
      <c r="G329" s="210"/>
    </row>
  </sheetData>
  <sheetProtection/>
  <mergeCells count="9">
    <mergeCell ref="B48:I48"/>
    <mergeCell ref="B49:I49"/>
    <mergeCell ref="B50:I50"/>
    <mergeCell ref="B45:O45"/>
    <mergeCell ref="E9:K9"/>
    <mergeCell ref="B32:J32"/>
    <mergeCell ref="B31:L31"/>
    <mergeCell ref="B46:I46"/>
    <mergeCell ref="B47:I47"/>
  </mergeCells>
  <printOptions/>
  <pageMargins left="0.7" right="0.17" top="0.38" bottom="0.34" header="0.23" footer="0.17"/>
  <pageSetup fitToHeight="1" fitToWidth="1" horizontalDpi="300" verticalDpi="300" orientation="landscape" paperSize="9" scale="72" r:id="rId2"/>
  <drawing r:id="rId1"/>
</worksheet>
</file>

<file path=xl/worksheets/sheet2.xml><?xml version="1.0" encoding="utf-8"?>
<worksheet xmlns="http://schemas.openxmlformats.org/spreadsheetml/2006/main" xmlns:r="http://schemas.openxmlformats.org/officeDocument/2006/relationships">
  <dimension ref="A1:IV49"/>
  <sheetViews>
    <sheetView showGridLines="0" zoomScale="90" zoomScaleNormal="90" zoomScaleSheetLayoutView="90" workbookViewId="0" topLeftCell="A1">
      <selection activeCell="A1" sqref="A1"/>
    </sheetView>
  </sheetViews>
  <sheetFormatPr defaultColWidth="9.140625" defaultRowHeight="12.75"/>
  <cols>
    <col min="1" max="1" width="3.00390625" style="70" customWidth="1"/>
    <col min="2" max="2" width="8.57421875" style="70" customWidth="1"/>
    <col min="3" max="3" width="17.7109375" style="70" customWidth="1"/>
    <col min="4" max="4" width="38.00390625" style="70" customWidth="1"/>
    <col min="5" max="7" width="9.7109375" style="70" customWidth="1"/>
    <col min="8" max="20" width="9.28125" style="70" customWidth="1"/>
    <col min="21" max="21" width="10.00390625" style="70" customWidth="1"/>
    <col min="22" max="16384" width="9.140625" style="70" customWidth="1"/>
  </cols>
  <sheetData>
    <row r="1" ht="12.75">
      <c r="A1" s="1" t="s">
        <v>14</v>
      </c>
    </row>
    <row r="2" s="2" customFormat="1" ht="15" customHeight="1"/>
    <row r="3" s="2" customFormat="1" ht="15" customHeight="1">
      <c r="B3" s="64" t="str">
        <f>+CONCATENATE('1. Naslovna strana'!B13," ",'1. Naslovna strana'!E13)</f>
        <v>Назив јавног снабдевача: </v>
      </c>
    </row>
    <row r="4" s="2" customFormat="1" ht="15" customHeight="1">
      <c r="B4" s="71" t="str">
        <f>+CONCATENATE('1. Naslovna strana'!B10," ",'1. Naslovna strana'!E10)</f>
        <v>Енергетска делатност: Јавно снабдевање природним гасом</v>
      </c>
    </row>
    <row r="5" spans="2:3" s="72" customFormat="1" ht="15" customHeight="1">
      <c r="B5" s="3" t="str">
        <f>+CONCATENATE('1. Naslovna strana'!B27," ",'1. Naslovna strana'!E27)</f>
        <v>Датум обраде: </v>
      </c>
      <c r="C5" s="73"/>
    </row>
    <row r="6" spans="2:9" s="72" customFormat="1" ht="15" customHeight="1">
      <c r="B6" s="3"/>
      <c r="C6" s="73"/>
      <c r="D6" s="440"/>
      <c r="E6" s="440"/>
      <c r="F6" s="74"/>
      <c r="G6" s="75"/>
      <c r="H6" s="75"/>
      <c r="I6" s="75"/>
    </row>
    <row r="7" spans="1:256" s="72" customFormat="1" ht="15" customHeight="1">
      <c r="A7" s="76"/>
      <c r="B7" s="77"/>
      <c r="C7" s="78"/>
      <c r="D7" s="79"/>
      <c r="E7" s="79"/>
      <c r="F7" s="79"/>
      <c r="G7" s="77"/>
      <c r="H7" s="78"/>
      <c r="I7" s="77"/>
      <c r="J7" s="78"/>
      <c r="K7" s="77"/>
      <c r="L7" s="78"/>
      <c r="M7" s="77"/>
      <c r="N7" s="78"/>
      <c r="O7" s="77"/>
      <c r="P7" s="78"/>
      <c r="Q7" s="77"/>
      <c r="R7" s="78"/>
      <c r="S7" s="77"/>
      <c r="T7" s="78"/>
      <c r="U7" s="77"/>
      <c r="V7" s="80"/>
      <c r="W7" s="76"/>
      <c r="X7" s="80"/>
      <c r="Y7" s="76"/>
      <c r="Z7" s="80"/>
      <c r="AA7" s="76"/>
      <c r="AB7" s="80"/>
      <c r="AC7" s="76"/>
      <c r="AD7" s="80"/>
      <c r="AE7" s="76"/>
      <c r="AF7" s="80"/>
      <c r="AG7" s="76"/>
      <c r="AH7" s="80"/>
      <c r="AI7" s="76"/>
      <c r="AJ7" s="80"/>
      <c r="AK7" s="76"/>
      <c r="AL7" s="80"/>
      <c r="AM7" s="76"/>
      <c r="AN7" s="80"/>
      <c r="AO7" s="76"/>
      <c r="AP7" s="80"/>
      <c r="AQ7" s="76"/>
      <c r="AR7" s="80"/>
      <c r="AS7" s="76"/>
      <c r="AT7" s="80"/>
      <c r="AU7" s="76"/>
      <c r="AV7" s="80"/>
      <c r="AW7" s="76"/>
      <c r="AX7" s="80"/>
      <c r="AY7" s="76"/>
      <c r="AZ7" s="80"/>
      <c r="BA7" s="76"/>
      <c r="BB7" s="80"/>
      <c r="BC7" s="76"/>
      <c r="BD7" s="80"/>
      <c r="BE7" s="76"/>
      <c r="BF7" s="80"/>
      <c r="BG7" s="76"/>
      <c r="BH7" s="80"/>
      <c r="BI7" s="76"/>
      <c r="BJ7" s="80"/>
      <c r="BK7" s="76"/>
      <c r="BL7" s="80"/>
      <c r="BM7" s="76"/>
      <c r="BN7" s="80"/>
      <c r="BO7" s="76"/>
      <c r="BP7" s="80"/>
      <c r="BQ7" s="76"/>
      <c r="BR7" s="80"/>
      <c r="BS7" s="76"/>
      <c r="BT7" s="80"/>
      <c r="BU7" s="76"/>
      <c r="BV7" s="80"/>
      <c r="BW7" s="76"/>
      <c r="BX7" s="80"/>
      <c r="BY7" s="76"/>
      <c r="BZ7" s="80"/>
      <c r="CA7" s="76"/>
      <c r="CB7" s="80"/>
      <c r="CC7" s="76"/>
      <c r="CD7" s="80"/>
      <c r="CE7" s="76"/>
      <c r="CF7" s="80"/>
      <c r="CG7" s="76"/>
      <c r="CH7" s="80"/>
      <c r="CI7" s="76"/>
      <c r="CJ7" s="80"/>
      <c r="CK7" s="76"/>
      <c r="CL7" s="80"/>
      <c r="CM7" s="76"/>
      <c r="CN7" s="80"/>
      <c r="CO7" s="76"/>
      <c r="CP7" s="80"/>
      <c r="CQ7" s="76"/>
      <c r="CR7" s="80"/>
      <c r="CS7" s="76"/>
      <c r="CT7" s="80"/>
      <c r="CU7" s="76"/>
      <c r="CV7" s="80"/>
      <c r="CW7" s="76"/>
      <c r="CX7" s="80"/>
      <c r="CY7" s="76"/>
      <c r="CZ7" s="80"/>
      <c r="DA7" s="76"/>
      <c r="DB7" s="80"/>
      <c r="DC7" s="76"/>
      <c r="DD7" s="80"/>
      <c r="DE7" s="76"/>
      <c r="DF7" s="80"/>
      <c r="DG7" s="76"/>
      <c r="DH7" s="80"/>
      <c r="DI7" s="76"/>
      <c r="DJ7" s="80"/>
      <c r="DK7" s="76"/>
      <c r="DL7" s="80"/>
      <c r="DM7" s="76"/>
      <c r="DN7" s="80"/>
      <c r="DO7" s="76"/>
      <c r="DP7" s="80"/>
      <c r="DQ7" s="76"/>
      <c r="DR7" s="80"/>
      <c r="DS7" s="76"/>
      <c r="DT7" s="80"/>
      <c r="DU7" s="76"/>
      <c r="DV7" s="80"/>
      <c r="DW7" s="76"/>
      <c r="DX7" s="80"/>
      <c r="DY7" s="76"/>
      <c r="DZ7" s="80"/>
      <c r="EA7" s="76"/>
      <c r="EB7" s="80"/>
      <c r="EC7" s="76"/>
      <c r="ED7" s="80"/>
      <c r="EE7" s="76"/>
      <c r="EF7" s="80"/>
      <c r="EG7" s="76"/>
      <c r="EH7" s="80"/>
      <c r="EI7" s="76"/>
      <c r="EJ7" s="80"/>
      <c r="EK7" s="76"/>
      <c r="EL7" s="80"/>
      <c r="EM7" s="76"/>
      <c r="EN7" s="80"/>
      <c r="EO7" s="76"/>
      <c r="EP7" s="80"/>
      <c r="EQ7" s="76"/>
      <c r="ER7" s="80"/>
      <c r="ES7" s="76"/>
      <c r="ET7" s="80"/>
      <c r="EU7" s="76"/>
      <c r="EV7" s="80"/>
      <c r="EW7" s="76"/>
      <c r="EX7" s="80"/>
      <c r="EY7" s="76"/>
      <c r="EZ7" s="80"/>
      <c r="FA7" s="76"/>
      <c r="FB7" s="80"/>
      <c r="FC7" s="76"/>
      <c r="FD7" s="80"/>
      <c r="FE7" s="76"/>
      <c r="FF7" s="80"/>
      <c r="FG7" s="76"/>
      <c r="FH7" s="80"/>
      <c r="FI7" s="76"/>
      <c r="FJ7" s="80"/>
      <c r="FK7" s="76"/>
      <c r="FL7" s="80"/>
      <c r="FM7" s="76"/>
      <c r="FN7" s="80"/>
      <c r="FO7" s="76"/>
      <c r="FP7" s="80"/>
      <c r="FQ7" s="76"/>
      <c r="FR7" s="80"/>
      <c r="FS7" s="76"/>
      <c r="FT7" s="80"/>
      <c r="FU7" s="76"/>
      <c r="FV7" s="80"/>
      <c r="FW7" s="76"/>
      <c r="FX7" s="80"/>
      <c r="FY7" s="76"/>
      <c r="FZ7" s="80"/>
      <c r="GA7" s="76"/>
      <c r="GB7" s="80"/>
      <c r="GC7" s="76"/>
      <c r="GD7" s="80"/>
      <c r="GE7" s="76"/>
      <c r="GF7" s="80"/>
      <c r="GG7" s="76"/>
      <c r="GH7" s="80"/>
      <c r="GI7" s="76"/>
      <c r="GJ7" s="80"/>
      <c r="GK7" s="76"/>
      <c r="GL7" s="80"/>
      <c r="GM7" s="76"/>
      <c r="GN7" s="80"/>
      <c r="GO7" s="76"/>
      <c r="GP7" s="80"/>
      <c r="GQ7" s="76"/>
      <c r="GR7" s="80"/>
      <c r="GS7" s="76"/>
      <c r="GT7" s="80"/>
      <c r="GU7" s="76"/>
      <c r="GV7" s="80"/>
      <c r="GW7" s="76"/>
      <c r="GX7" s="80"/>
      <c r="GY7" s="76"/>
      <c r="GZ7" s="80"/>
      <c r="HA7" s="76"/>
      <c r="HB7" s="80"/>
      <c r="HC7" s="76"/>
      <c r="HD7" s="80"/>
      <c r="HE7" s="76"/>
      <c r="HF7" s="80"/>
      <c r="HG7" s="76"/>
      <c r="HH7" s="80"/>
      <c r="HI7" s="76"/>
      <c r="HJ7" s="80"/>
      <c r="HK7" s="76"/>
      <c r="HL7" s="80"/>
      <c r="HM7" s="76"/>
      <c r="HN7" s="80"/>
      <c r="HO7" s="76"/>
      <c r="HP7" s="80"/>
      <c r="HQ7" s="76"/>
      <c r="HR7" s="80"/>
      <c r="HS7" s="76"/>
      <c r="HT7" s="80"/>
      <c r="HU7" s="76"/>
      <c r="HV7" s="80"/>
      <c r="HW7" s="76"/>
      <c r="HX7" s="80"/>
      <c r="HY7" s="76"/>
      <c r="HZ7" s="80"/>
      <c r="IA7" s="76"/>
      <c r="IB7" s="80"/>
      <c r="IC7" s="76"/>
      <c r="ID7" s="80"/>
      <c r="IE7" s="76"/>
      <c r="IF7" s="80"/>
      <c r="IG7" s="76"/>
      <c r="IH7" s="80"/>
      <c r="II7" s="76"/>
      <c r="IJ7" s="80"/>
      <c r="IK7" s="76"/>
      <c r="IL7" s="80"/>
      <c r="IM7" s="76"/>
      <c r="IN7" s="80"/>
      <c r="IO7" s="76"/>
      <c r="IP7" s="80"/>
      <c r="IQ7" s="76"/>
      <c r="IR7" s="80"/>
      <c r="IS7" s="76"/>
      <c r="IT7" s="80"/>
      <c r="IU7" s="76"/>
      <c r="IV7" s="80"/>
    </row>
    <row r="8" spans="2:21" ht="12.75">
      <c r="B8" s="422" t="str">
        <f>CONCATENATE("Табела ГT-22-1.1. Продаја природног гаса крајњим купцима за"," ",'1. Naslovna strana'!E17,". годину")</f>
        <v>Табела ГT-22-1.1. Продаја природног гаса крајњим купцима за 2023. годину</v>
      </c>
      <c r="C8" s="422"/>
      <c r="D8" s="422"/>
      <c r="E8" s="422"/>
      <c r="F8" s="422"/>
      <c r="G8" s="422"/>
      <c r="H8" s="422"/>
      <c r="I8" s="422"/>
      <c r="J8" s="422"/>
      <c r="K8" s="422"/>
      <c r="L8" s="422"/>
      <c r="M8" s="422"/>
      <c r="N8" s="422"/>
      <c r="O8" s="422"/>
      <c r="P8" s="422"/>
      <c r="Q8" s="422"/>
      <c r="R8" s="422"/>
      <c r="S8" s="422"/>
      <c r="T8" s="422"/>
      <c r="U8" s="422"/>
    </row>
    <row r="9" spans="2:21" ht="13.5" thickBot="1">
      <c r="B9" s="11"/>
      <c r="C9" s="11"/>
      <c r="D9" s="11"/>
      <c r="E9" s="11"/>
      <c r="F9" s="11"/>
      <c r="G9" s="11"/>
      <c r="H9" s="11"/>
      <c r="I9" s="11"/>
      <c r="J9" s="11"/>
      <c r="K9" s="11"/>
      <c r="L9" s="11"/>
      <c r="M9" s="11"/>
      <c r="N9" s="11"/>
      <c r="O9" s="11"/>
      <c r="P9" s="11"/>
      <c r="Q9" s="11"/>
      <c r="R9" s="11"/>
      <c r="S9" s="11"/>
      <c r="T9" s="11"/>
      <c r="U9" s="11"/>
    </row>
    <row r="10" spans="2:21" ht="74.25" customHeight="1" thickTop="1">
      <c r="B10" s="444" t="s">
        <v>16</v>
      </c>
      <c r="C10" s="434" t="s">
        <v>99</v>
      </c>
      <c r="D10" s="436" t="s">
        <v>116</v>
      </c>
      <c r="E10" s="434" t="s">
        <v>127</v>
      </c>
      <c r="F10" s="434" t="s">
        <v>126</v>
      </c>
      <c r="G10" s="434" t="s">
        <v>83</v>
      </c>
      <c r="H10" s="441" t="s">
        <v>144</v>
      </c>
      <c r="I10" s="442"/>
      <c r="J10" s="442"/>
      <c r="K10" s="442"/>
      <c r="L10" s="442"/>
      <c r="M10" s="442"/>
      <c r="N10" s="442"/>
      <c r="O10" s="442"/>
      <c r="P10" s="442"/>
      <c r="Q10" s="442"/>
      <c r="R10" s="442"/>
      <c r="S10" s="442"/>
      <c r="T10" s="443"/>
      <c r="U10" s="81" t="s">
        <v>145</v>
      </c>
    </row>
    <row r="11" spans="2:21" ht="18" customHeight="1" thickBot="1">
      <c r="B11" s="445"/>
      <c r="C11" s="435"/>
      <c r="D11" s="437"/>
      <c r="E11" s="435"/>
      <c r="F11" s="435"/>
      <c r="G11" s="435"/>
      <c r="H11" s="82" t="s">
        <v>70</v>
      </c>
      <c r="I11" s="82" t="s">
        <v>71</v>
      </c>
      <c r="J11" s="82" t="s">
        <v>72</v>
      </c>
      <c r="K11" s="82" t="s">
        <v>73</v>
      </c>
      <c r="L11" s="82" t="s">
        <v>74</v>
      </c>
      <c r="M11" s="82" t="s">
        <v>75</v>
      </c>
      <c r="N11" s="82" t="s">
        <v>76</v>
      </c>
      <c r="O11" s="82" t="s">
        <v>77</v>
      </c>
      <c r="P11" s="29" t="s">
        <v>78</v>
      </c>
      <c r="Q11" s="30" t="s">
        <v>79</v>
      </c>
      <c r="R11" s="82" t="s">
        <v>80</v>
      </c>
      <c r="S11" s="82" t="s">
        <v>81</v>
      </c>
      <c r="T11" s="288" t="s">
        <v>82</v>
      </c>
      <c r="U11" s="83"/>
    </row>
    <row r="12" spans="2:23" ht="13.5" thickTop="1">
      <c r="B12" s="107" t="s">
        <v>15</v>
      </c>
      <c r="C12" s="84"/>
      <c r="D12" s="85" t="s">
        <v>53</v>
      </c>
      <c r="E12" s="268">
        <f>E13+E20</f>
        <v>0</v>
      </c>
      <c r="F12" s="274">
        <f aca="true" t="shared" si="0" ref="F12:U12">F13+F20</f>
        <v>0</v>
      </c>
      <c r="G12" s="109">
        <f>G13+G20</f>
        <v>0</v>
      </c>
      <c r="H12" s="268">
        <f t="shared" si="0"/>
        <v>0</v>
      </c>
      <c r="I12" s="262">
        <f t="shared" si="0"/>
        <v>0</v>
      </c>
      <c r="J12" s="262">
        <f t="shared" si="0"/>
        <v>0</v>
      </c>
      <c r="K12" s="262">
        <f t="shared" si="0"/>
        <v>0</v>
      </c>
      <c r="L12" s="262">
        <f t="shared" si="0"/>
        <v>0</v>
      </c>
      <c r="M12" s="262">
        <f t="shared" si="0"/>
        <v>0</v>
      </c>
      <c r="N12" s="262">
        <f t="shared" si="0"/>
        <v>0</v>
      </c>
      <c r="O12" s="262">
        <f t="shared" si="0"/>
        <v>0</v>
      </c>
      <c r="P12" s="262">
        <f t="shared" si="0"/>
        <v>0</v>
      </c>
      <c r="Q12" s="262">
        <f t="shared" si="0"/>
        <v>0</v>
      </c>
      <c r="R12" s="262">
        <f t="shared" si="0"/>
        <v>0</v>
      </c>
      <c r="S12" s="274">
        <f t="shared" si="0"/>
        <v>0</v>
      </c>
      <c r="T12" s="109">
        <f>T13+T20</f>
        <v>0</v>
      </c>
      <c r="U12" s="289">
        <f t="shared" si="0"/>
        <v>0</v>
      </c>
      <c r="V12" s="86"/>
      <c r="W12" s="86"/>
    </row>
    <row r="13" spans="2:23" ht="12.75">
      <c r="B13" s="87" t="s">
        <v>27</v>
      </c>
      <c r="C13" s="88" t="s">
        <v>51</v>
      </c>
      <c r="D13" s="85" t="s">
        <v>97</v>
      </c>
      <c r="E13" s="269">
        <f>E14+E17+E18+E19</f>
        <v>0</v>
      </c>
      <c r="F13" s="275">
        <f>F14+F17+F18+F19</f>
        <v>0</v>
      </c>
      <c r="G13" s="89">
        <f>G14+G17+G18+G19</f>
        <v>0</v>
      </c>
      <c r="H13" s="280">
        <f aca="true" t="shared" si="1" ref="H13:S13">H14+H17+H18+H19</f>
        <v>0</v>
      </c>
      <c r="I13" s="263">
        <f t="shared" si="1"/>
        <v>0</v>
      </c>
      <c r="J13" s="263">
        <f t="shared" si="1"/>
        <v>0</v>
      </c>
      <c r="K13" s="263">
        <f t="shared" si="1"/>
        <v>0</v>
      </c>
      <c r="L13" s="263">
        <f t="shared" si="1"/>
        <v>0</v>
      </c>
      <c r="M13" s="263">
        <f t="shared" si="1"/>
        <v>0</v>
      </c>
      <c r="N13" s="263">
        <f t="shared" si="1"/>
        <v>0</v>
      </c>
      <c r="O13" s="263">
        <f t="shared" si="1"/>
        <v>0</v>
      </c>
      <c r="P13" s="263">
        <f t="shared" si="1"/>
        <v>0</v>
      </c>
      <c r="Q13" s="263">
        <f t="shared" si="1"/>
        <v>0</v>
      </c>
      <c r="R13" s="263">
        <f t="shared" si="1"/>
        <v>0</v>
      </c>
      <c r="S13" s="284">
        <f t="shared" si="1"/>
        <v>0</v>
      </c>
      <c r="T13" s="8">
        <f>T14+T17+T18+T19</f>
        <v>0</v>
      </c>
      <c r="U13" s="9">
        <f>U14+U17+U18+U19</f>
        <v>0</v>
      </c>
      <c r="V13" s="86"/>
      <c r="W13" s="86"/>
    </row>
    <row r="14" spans="2:23" ht="12.75">
      <c r="B14" s="90" t="s">
        <v>29</v>
      </c>
      <c r="C14" s="91"/>
      <c r="D14" s="92" t="s">
        <v>55</v>
      </c>
      <c r="E14" s="270">
        <f>E15+E16</f>
        <v>0</v>
      </c>
      <c r="F14" s="276">
        <f>F15+F16</f>
        <v>0</v>
      </c>
      <c r="G14" s="93">
        <f>G15+G16</f>
        <v>0</v>
      </c>
      <c r="H14" s="270">
        <f aca="true" t="shared" si="2" ref="H14:T14">H15+H16</f>
        <v>0</v>
      </c>
      <c r="I14" s="264">
        <f t="shared" si="2"/>
        <v>0</v>
      </c>
      <c r="J14" s="264">
        <f t="shared" si="2"/>
        <v>0</v>
      </c>
      <c r="K14" s="264">
        <f t="shared" si="2"/>
        <v>0</v>
      </c>
      <c r="L14" s="264">
        <f t="shared" si="2"/>
        <v>0</v>
      </c>
      <c r="M14" s="264">
        <f t="shared" si="2"/>
        <v>0</v>
      </c>
      <c r="N14" s="264">
        <f t="shared" si="2"/>
        <v>0</v>
      </c>
      <c r="O14" s="264">
        <f t="shared" si="2"/>
        <v>0</v>
      </c>
      <c r="P14" s="264">
        <f t="shared" si="2"/>
        <v>0</v>
      </c>
      <c r="Q14" s="264">
        <f t="shared" si="2"/>
        <v>0</v>
      </c>
      <c r="R14" s="264">
        <f t="shared" si="2"/>
        <v>0</v>
      </c>
      <c r="S14" s="276">
        <f t="shared" si="2"/>
        <v>0</v>
      </c>
      <c r="T14" s="10">
        <f t="shared" si="2"/>
        <v>0</v>
      </c>
      <c r="U14" s="94"/>
      <c r="V14" s="86"/>
      <c r="W14" s="86"/>
    </row>
    <row r="15" spans="2:23" ht="12.75" customHeight="1">
      <c r="B15" s="95" t="s">
        <v>62</v>
      </c>
      <c r="C15" s="439" t="s">
        <v>100</v>
      </c>
      <c r="D15" s="96" t="s">
        <v>43</v>
      </c>
      <c r="E15" s="271"/>
      <c r="F15" s="277"/>
      <c r="G15" s="97">
        <f>ROUND(((E15+F15)/2),0)</f>
        <v>0</v>
      </c>
      <c r="H15" s="281"/>
      <c r="I15" s="265"/>
      <c r="J15" s="265"/>
      <c r="K15" s="265"/>
      <c r="L15" s="265"/>
      <c r="M15" s="265"/>
      <c r="N15" s="265"/>
      <c r="O15" s="265"/>
      <c r="P15" s="265"/>
      <c r="Q15" s="265"/>
      <c r="R15" s="265"/>
      <c r="S15" s="285"/>
      <c r="T15" s="10">
        <f aca="true" t="shared" si="3" ref="T15:T23">SUM(H15:S15)</f>
        <v>0</v>
      </c>
      <c r="U15" s="98"/>
      <c r="V15" s="99"/>
      <c r="W15" s="99"/>
    </row>
    <row r="16" spans="2:23" ht="12.75" customHeight="1">
      <c r="B16" s="95" t="s">
        <v>63</v>
      </c>
      <c r="C16" s="439"/>
      <c r="D16" s="96" t="s">
        <v>44</v>
      </c>
      <c r="E16" s="271"/>
      <c r="F16" s="277"/>
      <c r="G16" s="97">
        <f aca="true" t="shared" si="4" ref="G16:G23">ROUND(((E16+F16)/2),0)</f>
        <v>0</v>
      </c>
      <c r="H16" s="271"/>
      <c r="I16" s="38"/>
      <c r="J16" s="38"/>
      <c r="K16" s="38"/>
      <c r="L16" s="38"/>
      <c r="M16" s="38"/>
      <c r="N16" s="38"/>
      <c r="O16" s="38"/>
      <c r="P16" s="38"/>
      <c r="Q16" s="38"/>
      <c r="R16" s="38"/>
      <c r="S16" s="277"/>
      <c r="T16" s="10">
        <f t="shared" si="3"/>
        <v>0</v>
      </c>
      <c r="U16" s="100"/>
      <c r="V16" s="99"/>
      <c r="W16" s="99"/>
    </row>
    <row r="17" spans="2:23" ht="12.75" customHeight="1">
      <c r="B17" s="101" t="s">
        <v>59</v>
      </c>
      <c r="C17" s="439"/>
      <c r="D17" s="102" t="s">
        <v>45</v>
      </c>
      <c r="E17" s="271"/>
      <c r="F17" s="277"/>
      <c r="G17" s="97">
        <f t="shared" si="4"/>
        <v>0</v>
      </c>
      <c r="H17" s="271"/>
      <c r="I17" s="38"/>
      <c r="J17" s="38"/>
      <c r="K17" s="38"/>
      <c r="L17" s="38"/>
      <c r="M17" s="38"/>
      <c r="N17" s="38"/>
      <c r="O17" s="38"/>
      <c r="P17" s="38"/>
      <c r="Q17" s="38"/>
      <c r="R17" s="38"/>
      <c r="S17" s="277"/>
      <c r="T17" s="10">
        <f t="shared" si="3"/>
        <v>0</v>
      </c>
      <c r="U17" s="94"/>
      <c r="V17" s="99"/>
      <c r="W17" s="99"/>
    </row>
    <row r="18" spans="2:23" ht="12.75" customHeight="1">
      <c r="B18" s="101" t="s">
        <v>60</v>
      </c>
      <c r="C18" s="439"/>
      <c r="D18" s="103" t="s">
        <v>46</v>
      </c>
      <c r="E18" s="271"/>
      <c r="F18" s="277"/>
      <c r="G18" s="97">
        <f t="shared" si="4"/>
        <v>0</v>
      </c>
      <c r="H18" s="271"/>
      <c r="I18" s="38"/>
      <c r="J18" s="38"/>
      <c r="K18" s="38"/>
      <c r="L18" s="38"/>
      <c r="M18" s="38"/>
      <c r="N18" s="38"/>
      <c r="O18" s="38"/>
      <c r="P18" s="38"/>
      <c r="Q18" s="38"/>
      <c r="R18" s="38"/>
      <c r="S18" s="277"/>
      <c r="T18" s="10">
        <f t="shared" si="3"/>
        <v>0</v>
      </c>
      <c r="U18" s="94"/>
      <c r="V18" s="99"/>
      <c r="W18" s="99"/>
    </row>
    <row r="19" spans="2:23" ht="13.5" thickBot="1">
      <c r="B19" s="101" t="s">
        <v>61</v>
      </c>
      <c r="C19" s="435"/>
      <c r="D19" s="104" t="s">
        <v>47</v>
      </c>
      <c r="E19" s="272"/>
      <c r="F19" s="278"/>
      <c r="G19" s="105">
        <f t="shared" si="4"/>
        <v>0</v>
      </c>
      <c r="H19" s="282"/>
      <c r="I19" s="266"/>
      <c r="J19" s="266"/>
      <c r="K19" s="266"/>
      <c r="L19" s="266"/>
      <c r="M19" s="266"/>
      <c r="N19" s="266"/>
      <c r="O19" s="266"/>
      <c r="P19" s="266"/>
      <c r="Q19" s="266"/>
      <c r="R19" s="266"/>
      <c r="S19" s="286"/>
      <c r="T19" s="10">
        <f t="shared" si="3"/>
        <v>0</v>
      </c>
      <c r="U19" s="106"/>
      <c r="V19" s="99"/>
      <c r="W19" s="99"/>
    </row>
    <row r="20" spans="2:23" ht="13.5" thickTop="1">
      <c r="B20" s="107" t="s">
        <v>28</v>
      </c>
      <c r="C20" s="108" t="s">
        <v>52</v>
      </c>
      <c r="D20" s="85" t="s">
        <v>54</v>
      </c>
      <c r="E20" s="268">
        <f>SUM(E21:E23)</f>
        <v>0</v>
      </c>
      <c r="F20" s="274">
        <f aca="true" t="shared" si="5" ref="F20:U20">SUM(F21:F23)</f>
        <v>0</v>
      </c>
      <c r="G20" s="109">
        <f>G21+G22+G23</f>
        <v>0</v>
      </c>
      <c r="H20" s="268">
        <f t="shared" si="5"/>
        <v>0</v>
      </c>
      <c r="I20" s="262">
        <f t="shared" si="5"/>
        <v>0</v>
      </c>
      <c r="J20" s="262">
        <f t="shared" si="5"/>
        <v>0</v>
      </c>
      <c r="K20" s="262">
        <f t="shared" si="5"/>
        <v>0</v>
      </c>
      <c r="L20" s="262">
        <f t="shared" si="5"/>
        <v>0</v>
      </c>
      <c r="M20" s="262">
        <f t="shared" si="5"/>
        <v>0</v>
      </c>
      <c r="N20" s="262">
        <f t="shared" si="5"/>
        <v>0</v>
      </c>
      <c r="O20" s="262">
        <f t="shared" si="5"/>
        <v>0</v>
      </c>
      <c r="P20" s="262">
        <f t="shared" si="5"/>
        <v>0</v>
      </c>
      <c r="Q20" s="262">
        <f t="shared" si="5"/>
        <v>0</v>
      </c>
      <c r="R20" s="262">
        <f t="shared" si="5"/>
        <v>0</v>
      </c>
      <c r="S20" s="274">
        <f t="shared" si="5"/>
        <v>0</v>
      </c>
      <c r="T20" s="109">
        <f t="shared" si="3"/>
        <v>0</v>
      </c>
      <c r="U20" s="110">
        <f t="shared" si="5"/>
        <v>0</v>
      </c>
      <c r="V20" s="86"/>
      <c r="W20" s="86"/>
    </row>
    <row r="21" spans="2:23" ht="12.75" customHeight="1">
      <c r="B21" s="111" t="s">
        <v>64</v>
      </c>
      <c r="C21" s="438" t="s">
        <v>101</v>
      </c>
      <c r="D21" s="112" t="s">
        <v>48</v>
      </c>
      <c r="E21" s="271"/>
      <c r="F21" s="277"/>
      <c r="G21" s="113">
        <f t="shared" si="4"/>
        <v>0</v>
      </c>
      <c r="H21" s="283"/>
      <c r="I21" s="267"/>
      <c r="J21" s="267"/>
      <c r="K21" s="267"/>
      <c r="L21" s="267"/>
      <c r="M21" s="267"/>
      <c r="N21" s="267"/>
      <c r="O21" s="267"/>
      <c r="P21" s="267"/>
      <c r="Q21" s="267"/>
      <c r="R21" s="267"/>
      <c r="S21" s="287"/>
      <c r="T21" s="113">
        <f t="shared" si="3"/>
        <v>0</v>
      </c>
      <c r="U21" s="114"/>
      <c r="V21" s="421"/>
      <c r="W21" s="99"/>
    </row>
    <row r="22" spans="2:23" ht="12.75">
      <c r="B22" s="116" t="s">
        <v>65</v>
      </c>
      <c r="C22" s="439"/>
      <c r="D22" s="92" t="s">
        <v>49</v>
      </c>
      <c r="E22" s="271"/>
      <c r="F22" s="277"/>
      <c r="G22" s="117">
        <f t="shared" si="4"/>
        <v>0</v>
      </c>
      <c r="H22" s="281"/>
      <c r="I22" s="265"/>
      <c r="J22" s="265"/>
      <c r="K22" s="265"/>
      <c r="L22" s="265"/>
      <c r="M22" s="265"/>
      <c r="N22" s="265"/>
      <c r="O22" s="265"/>
      <c r="P22" s="265"/>
      <c r="Q22" s="265"/>
      <c r="R22" s="265"/>
      <c r="S22" s="285"/>
      <c r="T22" s="10">
        <f t="shared" si="3"/>
        <v>0</v>
      </c>
      <c r="U22" s="118"/>
      <c r="V22" s="421"/>
      <c r="W22" s="99"/>
    </row>
    <row r="23" spans="2:23" ht="12.75" customHeight="1" thickBot="1">
      <c r="B23" s="119" t="s">
        <v>66</v>
      </c>
      <c r="C23" s="435"/>
      <c r="D23" s="120" t="s">
        <v>50</v>
      </c>
      <c r="E23" s="273"/>
      <c r="F23" s="279"/>
      <c r="G23" s="121">
        <f t="shared" si="4"/>
        <v>0</v>
      </c>
      <c r="H23" s="282"/>
      <c r="I23" s="266"/>
      <c r="J23" s="266"/>
      <c r="K23" s="266"/>
      <c r="L23" s="266"/>
      <c r="M23" s="266"/>
      <c r="N23" s="266"/>
      <c r="O23" s="266"/>
      <c r="P23" s="266"/>
      <c r="Q23" s="266"/>
      <c r="R23" s="266"/>
      <c r="S23" s="286"/>
      <c r="T23" s="122">
        <f t="shared" si="3"/>
        <v>0</v>
      </c>
      <c r="U23" s="106"/>
      <c r="V23" s="421"/>
      <c r="W23" s="99"/>
    </row>
    <row r="24" spans="2:21" ht="12.75" customHeight="1" thickTop="1">
      <c r="B24" s="11"/>
      <c r="C24" s="11"/>
      <c r="D24" s="11"/>
      <c r="E24" s="11"/>
      <c r="F24" s="11"/>
      <c r="G24" s="11"/>
      <c r="H24" s="11"/>
      <c r="I24" s="11"/>
      <c r="J24" s="11"/>
      <c r="K24" s="11"/>
      <c r="L24" s="11"/>
      <c r="M24" s="11"/>
      <c r="N24" s="11"/>
      <c r="O24" s="11"/>
      <c r="P24" s="11"/>
      <c r="Q24" s="11"/>
      <c r="R24" s="11"/>
      <c r="S24" s="11"/>
      <c r="T24" s="11"/>
      <c r="U24" s="11"/>
    </row>
    <row r="25" spans="2:21" ht="22.5" customHeight="1">
      <c r="B25" s="11" t="s">
        <v>137</v>
      </c>
      <c r="C25" s="11"/>
      <c r="D25" s="11"/>
      <c r="E25" s="11"/>
      <c r="F25" s="11"/>
      <c r="G25" s="11"/>
      <c r="H25" s="11"/>
      <c r="I25" s="11"/>
      <c r="J25" s="11"/>
      <c r="K25" s="11"/>
      <c r="L25" s="11"/>
      <c r="M25" s="11"/>
      <c r="N25" s="11"/>
      <c r="O25" s="11"/>
      <c r="P25" s="11"/>
      <c r="Q25" s="11"/>
      <c r="R25" s="11"/>
      <c r="S25" s="11"/>
      <c r="T25" s="11"/>
      <c r="U25" s="11"/>
    </row>
    <row r="26" spans="2:21" ht="12.75" customHeight="1">
      <c r="B26" s="11"/>
      <c r="C26" s="11"/>
      <c r="D26" s="11"/>
      <c r="E26" s="11"/>
      <c r="F26" s="11"/>
      <c r="G26" s="11"/>
      <c r="H26" s="11"/>
      <c r="I26" s="11"/>
      <c r="J26" s="11"/>
      <c r="K26" s="11"/>
      <c r="L26" s="11"/>
      <c r="M26" s="11"/>
      <c r="N26" s="11"/>
      <c r="O26" s="11"/>
      <c r="P26" s="11"/>
      <c r="Q26" s="11"/>
      <c r="R26" s="11"/>
      <c r="S26" s="11"/>
      <c r="T26" s="11"/>
      <c r="U26" s="11"/>
    </row>
    <row r="27" spans="2:21" s="123" customFormat="1" ht="12.75" customHeight="1">
      <c r="B27" s="124"/>
      <c r="C27" s="124"/>
      <c r="D27" s="125"/>
      <c r="E27" s="126"/>
      <c r="F27" s="124"/>
      <c r="G27" s="124"/>
      <c r="H27" s="124"/>
      <c r="I27" s="124"/>
      <c r="J27" s="124"/>
      <c r="K27" s="124"/>
      <c r="L27" s="124"/>
      <c r="M27" s="124"/>
      <c r="N27" s="124"/>
      <c r="O27" s="124"/>
      <c r="P27" s="124"/>
      <c r="Q27" s="124"/>
      <c r="R27" s="124"/>
      <c r="S27" s="124"/>
      <c r="T27" s="124"/>
      <c r="U27" s="124"/>
    </row>
    <row r="28" spans="2:21" ht="12.75">
      <c r="B28" s="422" t="str">
        <f>CONCATENATE("Табела ГT-22-1.2. Тарифни елементи енергент, капацитет и место испоруке за"," ",'1. Naslovna strana'!E17,". годину")</f>
        <v>Табела ГT-22-1.2. Тарифни елементи енергент, капацитет и место испоруке за 2023. годину</v>
      </c>
      <c r="C28" s="422"/>
      <c r="D28" s="422"/>
      <c r="E28" s="422"/>
      <c r="F28" s="422"/>
      <c r="G28" s="422"/>
      <c r="H28" s="12"/>
      <c r="I28" s="11"/>
      <c r="J28" s="11"/>
      <c r="K28" s="11"/>
      <c r="L28" s="11"/>
      <c r="M28" s="11"/>
      <c r="N28" s="11"/>
      <c r="O28" s="11"/>
      <c r="P28" s="11"/>
      <c r="Q28" s="11"/>
      <c r="R28" s="11"/>
      <c r="S28" s="11"/>
      <c r="T28" s="11"/>
      <c r="U28" s="11"/>
    </row>
    <row r="29" spans="2:21" ht="3.75" customHeight="1" thickBot="1">
      <c r="B29" s="11"/>
      <c r="C29" s="11"/>
      <c r="D29" s="11"/>
      <c r="E29" s="11"/>
      <c r="F29" s="11"/>
      <c r="G29" s="11"/>
      <c r="H29" s="11"/>
      <c r="I29" s="11"/>
      <c r="J29" s="11"/>
      <c r="K29" s="11"/>
      <c r="L29" s="11"/>
      <c r="M29" s="11"/>
      <c r="N29" s="11"/>
      <c r="O29" s="11"/>
      <c r="P29" s="11"/>
      <c r="Q29" s="11"/>
      <c r="R29" s="11"/>
      <c r="S29" s="11"/>
      <c r="T29" s="11"/>
      <c r="U29" s="11"/>
    </row>
    <row r="30" spans="2:21" ht="13.5" thickTop="1">
      <c r="B30" s="444" t="s">
        <v>16</v>
      </c>
      <c r="C30" s="434" t="s">
        <v>42</v>
      </c>
      <c r="D30" s="423" t="s">
        <v>98</v>
      </c>
      <c r="E30" s="425" t="s">
        <v>146</v>
      </c>
      <c r="F30" s="427" t="s">
        <v>147</v>
      </c>
      <c r="G30" s="429" t="s">
        <v>90</v>
      </c>
      <c r="H30" s="11"/>
      <c r="I30" s="11"/>
      <c r="J30" s="11"/>
      <c r="K30" s="11"/>
      <c r="L30" s="11"/>
      <c r="M30" s="11"/>
      <c r="N30" s="11"/>
      <c r="O30" s="11"/>
      <c r="P30" s="11"/>
      <c r="Q30" s="11"/>
      <c r="R30" s="11"/>
      <c r="S30" s="11"/>
      <c r="T30" s="11"/>
      <c r="U30" s="11"/>
    </row>
    <row r="31" spans="2:21" ht="21" customHeight="1" thickBot="1">
      <c r="B31" s="445"/>
      <c r="C31" s="435"/>
      <c r="D31" s="424"/>
      <c r="E31" s="426"/>
      <c r="F31" s="428"/>
      <c r="G31" s="430"/>
      <c r="H31" s="11"/>
      <c r="I31" s="11"/>
      <c r="J31" s="11"/>
      <c r="K31" s="11"/>
      <c r="L31" s="11"/>
      <c r="M31" s="11"/>
      <c r="N31" s="11"/>
      <c r="O31" s="11"/>
      <c r="P31" s="11"/>
      <c r="Q31" s="11"/>
      <c r="R31" s="11"/>
      <c r="S31" s="11"/>
      <c r="T31" s="11"/>
      <c r="U31" s="11"/>
    </row>
    <row r="32" spans="2:21" ht="13.5" thickTop="1">
      <c r="B32" s="127">
        <v>1</v>
      </c>
      <c r="C32" s="128">
        <v>2</v>
      </c>
      <c r="D32" s="129">
        <v>3</v>
      </c>
      <c r="E32" s="130">
        <v>4</v>
      </c>
      <c r="F32" s="131">
        <v>5</v>
      </c>
      <c r="G32" s="374">
        <v>6</v>
      </c>
      <c r="H32" s="11"/>
      <c r="I32" s="11"/>
      <c r="J32" s="11"/>
      <c r="K32" s="11"/>
      <c r="L32" s="11"/>
      <c r="M32" s="11"/>
      <c r="N32" s="11"/>
      <c r="O32" s="11"/>
      <c r="P32" s="11"/>
      <c r="Q32" s="11"/>
      <c r="R32" s="11"/>
      <c r="S32" s="11"/>
      <c r="T32" s="11"/>
      <c r="U32" s="11"/>
    </row>
    <row r="33" spans="2:21" ht="12.75">
      <c r="B33" s="132" t="s">
        <v>15</v>
      </c>
      <c r="C33" s="431" t="s">
        <v>51</v>
      </c>
      <c r="D33" s="133" t="s">
        <v>55</v>
      </c>
      <c r="E33" s="134">
        <f>T14</f>
        <v>0</v>
      </c>
      <c r="F33" s="135">
        <f>U14</f>
        <v>0</v>
      </c>
      <c r="G33" s="375">
        <f>G14</f>
        <v>0</v>
      </c>
      <c r="H33" s="11"/>
      <c r="I33" s="11"/>
      <c r="J33" s="11"/>
      <c r="K33" s="11"/>
      <c r="L33" s="11"/>
      <c r="M33" s="11"/>
      <c r="N33" s="11"/>
      <c r="O33" s="11"/>
      <c r="P33" s="11"/>
      <c r="Q33" s="11"/>
      <c r="R33" s="11"/>
      <c r="S33" s="11"/>
      <c r="T33" s="11"/>
      <c r="U33" s="11"/>
    </row>
    <row r="34" spans="2:21" ht="12.75">
      <c r="B34" s="136" t="s">
        <v>17</v>
      </c>
      <c r="C34" s="432"/>
      <c r="D34" s="137" t="s">
        <v>45</v>
      </c>
      <c r="E34" s="138">
        <f aca="true" t="shared" si="6" ref="E34:F36">T17</f>
        <v>0</v>
      </c>
      <c r="F34" s="139">
        <f t="shared" si="6"/>
        <v>0</v>
      </c>
      <c r="G34" s="376">
        <f>G17</f>
        <v>0</v>
      </c>
      <c r="H34" s="11"/>
      <c r="I34" s="11"/>
      <c r="J34" s="11"/>
      <c r="K34" s="11"/>
      <c r="L34" s="11"/>
      <c r="M34" s="11"/>
      <c r="N34" s="11"/>
      <c r="O34" s="11"/>
      <c r="P34" s="11"/>
      <c r="Q34" s="11"/>
      <c r="R34" s="11"/>
      <c r="S34" s="11"/>
      <c r="T34" s="11"/>
      <c r="U34" s="11"/>
    </row>
    <row r="35" spans="2:21" ht="12.75">
      <c r="B35" s="136" t="s">
        <v>18</v>
      </c>
      <c r="C35" s="432"/>
      <c r="D35" s="140" t="s">
        <v>46</v>
      </c>
      <c r="E35" s="138">
        <f t="shared" si="6"/>
        <v>0</v>
      </c>
      <c r="F35" s="139">
        <f t="shared" si="6"/>
        <v>0</v>
      </c>
      <c r="G35" s="376">
        <f>G18</f>
        <v>0</v>
      </c>
      <c r="H35" s="11"/>
      <c r="I35" s="11"/>
      <c r="J35" s="11"/>
      <c r="K35" s="11"/>
      <c r="L35" s="11"/>
      <c r="M35" s="11"/>
      <c r="N35" s="11"/>
      <c r="O35" s="11"/>
      <c r="P35" s="11"/>
      <c r="Q35" s="11"/>
      <c r="R35" s="11"/>
      <c r="S35" s="11"/>
      <c r="T35" s="11"/>
      <c r="U35" s="11"/>
    </row>
    <row r="36" spans="2:21" ht="12.75">
      <c r="B36" s="141" t="s">
        <v>19</v>
      </c>
      <c r="C36" s="433"/>
      <c r="D36" s="142" t="s">
        <v>47</v>
      </c>
      <c r="E36" s="143">
        <f t="shared" si="6"/>
        <v>0</v>
      </c>
      <c r="F36" s="144">
        <f t="shared" si="6"/>
        <v>0</v>
      </c>
      <c r="G36" s="377">
        <f>G19</f>
        <v>0</v>
      </c>
      <c r="H36" s="11"/>
      <c r="I36" s="11"/>
      <c r="J36" s="11"/>
      <c r="K36" s="11"/>
      <c r="L36" s="11"/>
      <c r="M36" s="11"/>
      <c r="N36" s="11"/>
      <c r="O36" s="11"/>
      <c r="P36" s="11"/>
      <c r="Q36" s="11"/>
      <c r="R36" s="11"/>
      <c r="S36" s="11"/>
      <c r="T36" s="11"/>
      <c r="U36" s="11"/>
    </row>
    <row r="37" spans="2:21" ht="12.75">
      <c r="B37" s="111" t="s">
        <v>94</v>
      </c>
      <c r="C37" s="438" t="s">
        <v>52</v>
      </c>
      <c r="D37" s="145" t="s">
        <v>48</v>
      </c>
      <c r="E37" s="146">
        <f aca="true" t="shared" si="7" ref="E37:F39">T21</f>
        <v>0</v>
      </c>
      <c r="F37" s="135">
        <f t="shared" si="7"/>
        <v>0</v>
      </c>
      <c r="G37" s="375">
        <f>G21</f>
        <v>0</v>
      </c>
      <c r="H37" s="11"/>
      <c r="I37" s="11"/>
      <c r="J37" s="11"/>
      <c r="K37" s="11"/>
      <c r="L37" s="11"/>
      <c r="M37" s="11"/>
      <c r="N37" s="11"/>
      <c r="O37" s="11"/>
      <c r="P37" s="11"/>
      <c r="Q37" s="11"/>
      <c r="R37" s="11"/>
      <c r="S37" s="11"/>
      <c r="T37" s="11"/>
      <c r="U37" s="11"/>
    </row>
    <row r="38" spans="2:21" ht="12.75">
      <c r="B38" s="116" t="s">
        <v>95</v>
      </c>
      <c r="C38" s="439"/>
      <c r="D38" s="147" t="s">
        <v>49</v>
      </c>
      <c r="E38" s="148">
        <f t="shared" si="7"/>
        <v>0</v>
      </c>
      <c r="F38" s="139">
        <f t="shared" si="7"/>
        <v>0</v>
      </c>
      <c r="G38" s="376">
        <f>G22</f>
        <v>0</v>
      </c>
      <c r="H38" s="11"/>
      <c r="I38" s="11"/>
      <c r="J38" s="11"/>
      <c r="K38" s="11"/>
      <c r="L38" s="11"/>
      <c r="M38" s="11"/>
      <c r="N38" s="11"/>
      <c r="O38" s="11"/>
      <c r="P38" s="11"/>
      <c r="Q38" s="11"/>
      <c r="R38" s="11"/>
      <c r="S38" s="11"/>
      <c r="T38" s="11"/>
      <c r="U38" s="11"/>
    </row>
    <row r="39" spans="2:21" ht="13.5" thickBot="1">
      <c r="B39" s="119" t="s">
        <v>96</v>
      </c>
      <c r="C39" s="435"/>
      <c r="D39" s="149" t="s">
        <v>50</v>
      </c>
      <c r="E39" s="150">
        <f t="shared" si="7"/>
        <v>0</v>
      </c>
      <c r="F39" s="151">
        <f t="shared" si="7"/>
        <v>0</v>
      </c>
      <c r="G39" s="378">
        <f>G23</f>
        <v>0</v>
      </c>
      <c r="H39" s="11"/>
      <c r="I39" s="11"/>
      <c r="J39" s="11"/>
      <c r="K39" s="11"/>
      <c r="L39" s="11"/>
      <c r="M39" s="11"/>
      <c r="N39" s="11"/>
      <c r="O39" s="11"/>
      <c r="P39" s="11"/>
      <c r="Q39" s="11"/>
      <c r="R39" s="11"/>
      <c r="S39" s="11"/>
      <c r="T39" s="11"/>
      <c r="U39" s="11"/>
    </row>
    <row r="40" spans="2:21" ht="14.25" thickBot="1" thickTop="1">
      <c r="B40" s="152"/>
      <c r="C40" s="153"/>
      <c r="D40" s="13" t="s">
        <v>93</v>
      </c>
      <c r="E40" s="14">
        <f>E41+E42</f>
        <v>0</v>
      </c>
      <c r="F40" s="15">
        <f>F41+F42</f>
        <v>0</v>
      </c>
      <c r="G40" s="379">
        <f>G41+G42</f>
        <v>0</v>
      </c>
      <c r="H40" s="11"/>
      <c r="I40" s="11"/>
      <c r="J40" s="11"/>
      <c r="K40" s="11"/>
      <c r="L40" s="11"/>
      <c r="M40" s="11"/>
      <c r="N40" s="11"/>
      <c r="O40" s="11"/>
      <c r="P40" s="11"/>
      <c r="Q40" s="11"/>
      <c r="R40" s="11"/>
      <c r="S40" s="11"/>
      <c r="T40" s="11"/>
      <c r="U40" s="11"/>
    </row>
    <row r="41" spans="2:21" ht="13.5" thickTop="1">
      <c r="B41" s="154"/>
      <c r="C41" s="155"/>
      <c r="D41" s="156" t="s">
        <v>91</v>
      </c>
      <c r="E41" s="157">
        <f>SUM(E33:E36)</f>
        <v>0</v>
      </c>
      <c r="F41" s="158">
        <f>SUM(F33:F36)</f>
        <v>0</v>
      </c>
      <c r="G41" s="380">
        <f>SUM(G33:G36)</f>
        <v>0</v>
      </c>
      <c r="H41" s="11"/>
      <c r="I41" s="11"/>
      <c r="J41" s="11"/>
      <c r="K41" s="11"/>
      <c r="L41" s="11"/>
      <c r="M41" s="11"/>
      <c r="N41" s="11"/>
      <c r="O41" s="11"/>
      <c r="P41" s="11"/>
      <c r="Q41" s="11"/>
      <c r="R41" s="11"/>
      <c r="S41" s="11"/>
      <c r="T41" s="11"/>
      <c r="U41" s="11"/>
    </row>
    <row r="42" spans="2:21" ht="13.5" thickBot="1">
      <c r="B42" s="159"/>
      <c r="C42" s="160"/>
      <c r="D42" s="161" t="s">
        <v>92</v>
      </c>
      <c r="E42" s="162">
        <f>SUM(E37:E39)</f>
        <v>0</v>
      </c>
      <c r="F42" s="163">
        <f>SUM(F37:F39)</f>
        <v>0</v>
      </c>
      <c r="G42" s="381">
        <f>SUM(G37:G39)</f>
        <v>0</v>
      </c>
      <c r="H42" s="11"/>
      <c r="I42" s="11"/>
      <c r="J42" s="11"/>
      <c r="K42" s="11"/>
      <c r="L42" s="11"/>
      <c r="M42" s="11"/>
      <c r="N42" s="11"/>
      <c r="O42" s="11"/>
      <c r="P42" s="11"/>
      <c r="Q42" s="11"/>
      <c r="R42" s="11"/>
      <c r="S42" s="11"/>
      <c r="T42" s="11"/>
      <c r="U42" s="11"/>
    </row>
    <row r="43" ht="13.5" thickTop="1"/>
    <row r="49" ht="12.75">
      <c r="G49" s="70" t="s">
        <v>113</v>
      </c>
    </row>
  </sheetData>
  <sheetProtection/>
  <mergeCells count="21">
    <mergeCell ref="D6:E6"/>
    <mergeCell ref="C21:C23"/>
    <mergeCell ref="C15:C19"/>
    <mergeCell ref="B8:U8"/>
    <mergeCell ref="H10:T10"/>
    <mergeCell ref="B30:B31"/>
    <mergeCell ref="B10:B11"/>
    <mergeCell ref="G10:G11"/>
    <mergeCell ref="F10:F11"/>
    <mergeCell ref="C33:C36"/>
    <mergeCell ref="E10:E11"/>
    <mergeCell ref="D10:D11"/>
    <mergeCell ref="C10:C11"/>
    <mergeCell ref="C37:C39"/>
    <mergeCell ref="C30:C31"/>
    <mergeCell ref="V21:V23"/>
    <mergeCell ref="B28:G28"/>
    <mergeCell ref="D30:D31"/>
    <mergeCell ref="E30:E31"/>
    <mergeCell ref="F30:F31"/>
    <mergeCell ref="G30:G31"/>
  </mergeCells>
  <printOptions horizontalCentered="1"/>
  <pageMargins left="0.23" right="0.16" top="0.28" bottom="0.36" header="0.17" footer="0.17"/>
  <pageSetup horizontalDpi="600" verticalDpi="600" orientation="landscape" paperSize="9" scale="62" r:id="rId1"/>
  <ignoredErrors>
    <ignoredError sqref="G21:G23 T15:T19 T21:T23 E14:F14 H14:T14" unlockedFormula="1"/>
    <ignoredError sqref="T20 G20" formula="1"/>
    <ignoredError sqref="B12"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V61"/>
  <sheetViews>
    <sheetView showGridLines="0" zoomScale="75" zoomScaleNormal="75" zoomScalePageLayoutView="0" workbookViewId="0" topLeftCell="A4">
      <selection activeCell="A1" sqref="A1"/>
    </sheetView>
  </sheetViews>
  <sheetFormatPr defaultColWidth="9.140625" defaultRowHeight="12.75"/>
  <cols>
    <col min="1" max="1" width="3.00390625" style="70" customWidth="1"/>
    <col min="2" max="2" width="8.57421875" style="70" customWidth="1"/>
    <col min="3" max="3" width="17.7109375" style="70" customWidth="1"/>
    <col min="4" max="4" width="36.8515625" style="70" customWidth="1"/>
    <col min="5" max="16" width="10.7109375" style="70" customWidth="1"/>
    <col min="17" max="17" width="11.00390625" style="70" customWidth="1"/>
    <col min="18" max="16384" width="9.140625" style="70" customWidth="1"/>
  </cols>
  <sheetData>
    <row r="1" ht="12.75">
      <c r="A1" s="1" t="s">
        <v>14</v>
      </c>
    </row>
    <row r="2" s="2" customFormat="1" ht="15" customHeight="1"/>
    <row r="3" s="2" customFormat="1" ht="15" customHeight="1">
      <c r="B3" s="64" t="str">
        <f>+CONCATENATE('1. Naslovna strana'!B13," ",'1. Naslovna strana'!E13)</f>
        <v>Назив јавног снабдевача: </v>
      </c>
    </row>
    <row r="4" s="2" customFormat="1" ht="15" customHeight="1">
      <c r="B4" s="71" t="str">
        <f>+CONCATENATE('1. Naslovna strana'!B10," ",'1. Naslovna strana'!E10)</f>
        <v>Енергетска делатност: Јавно снабдевање природним гасом</v>
      </c>
    </row>
    <row r="5" spans="2:9" s="72" customFormat="1" ht="15" customHeight="1">
      <c r="B5" s="3" t="str">
        <f>+CONCATENATE('1. Naslovna strana'!B27," ",'1. Naslovna strana'!E27)</f>
        <v>Датум обраде: </v>
      </c>
      <c r="C5" s="73"/>
      <c r="I5" s="70"/>
    </row>
    <row r="6" spans="2:6" s="72" customFormat="1" ht="15" customHeight="1">
      <c r="B6" s="3"/>
      <c r="C6" s="73"/>
      <c r="D6" s="472"/>
      <c r="E6" s="472"/>
      <c r="F6" s="7"/>
    </row>
    <row r="7" spans="2:20" ht="12.75">
      <c r="B7" s="473"/>
      <c r="C7" s="473"/>
      <c r="D7" s="473"/>
      <c r="E7" s="473"/>
      <c r="F7" s="473"/>
      <c r="G7" s="474"/>
      <c r="H7" s="474"/>
      <c r="I7" s="474"/>
      <c r="J7" s="474"/>
      <c r="K7" s="474"/>
      <c r="L7" s="474"/>
      <c r="M7" s="474"/>
      <c r="N7" s="474"/>
      <c r="O7" s="474"/>
      <c r="P7" s="474"/>
      <c r="Q7" s="474"/>
      <c r="R7" s="474"/>
      <c r="S7" s="474"/>
      <c r="T7" s="474"/>
    </row>
    <row r="8" spans="2:21" ht="12.75">
      <c r="B8" s="422" t="str">
        <f>CONCATENATE("Табела ГT-22-2.1. Реализована продаја природног гаса крајњим купцима за"," ",'1. Naslovna strana'!E17-1,". годину")</f>
        <v>Табела ГT-22-2.1. Реализована продаја природног гаса крајњим купцима за 2022. годину</v>
      </c>
      <c r="C8" s="422"/>
      <c r="D8" s="422"/>
      <c r="E8" s="422"/>
      <c r="F8" s="422"/>
      <c r="G8" s="422"/>
      <c r="H8" s="422"/>
      <c r="I8" s="422"/>
      <c r="J8" s="422"/>
      <c r="K8" s="422"/>
      <c r="L8" s="422"/>
      <c r="M8" s="422"/>
      <c r="N8" s="422"/>
      <c r="O8" s="422"/>
      <c r="P8" s="422"/>
      <c r="Q8" s="422"/>
      <c r="R8" s="422"/>
      <c r="S8" s="422"/>
      <c r="T8" s="422"/>
      <c r="U8" s="422"/>
    </row>
    <row r="9" ht="4.5" customHeight="1" thickBot="1"/>
    <row r="10" spans="2:17" ht="17.25" customHeight="1" thickBot="1" thickTop="1">
      <c r="B10" s="475" t="s">
        <v>135</v>
      </c>
      <c r="C10" s="476"/>
      <c r="D10" s="476"/>
      <c r="E10" s="476"/>
      <c r="F10" s="449"/>
      <c r="G10" s="449"/>
      <c r="H10" s="392" t="s">
        <v>136</v>
      </c>
      <c r="I10" s="392"/>
      <c r="J10" s="392"/>
      <c r="K10" s="392"/>
      <c r="L10" s="392"/>
      <c r="M10" s="392"/>
      <c r="N10" s="392"/>
      <c r="O10" s="392"/>
      <c r="P10" s="392"/>
      <c r="Q10" s="393"/>
    </row>
    <row r="11" spans="2:17" ht="74.25" customHeight="1" thickTop="1">
      <c r="B11" s="450" t="s">
        <v>16</v>
      </c>
      <c r="C11" s="454" t="s">
        <v>99</v>
      </c>
      <c r="D11" s="452" t="s">
        <v>98</v>
      </c>
      <c r="E11" s="459" t="s">
        <v>148</v>
      </c>
      <c r="F11" s="460"/>
      <c r="G11" s="460"/>
      <c r="H11" s="460"/>
      <c r="I11" s="460"/>
      <c r="J11" s="460"/>
      <c r="K11" s="460"/>
      <c r="L11" s="460"/>
      <c r="M11" s="460"/>
      <c r="N11" s="460"/>
      <c r="O11" s="460"/>
      <c r="P11" s="460"/>
      <c r="Q11" s="461"/>
    </row>
    <row r="12" spans="2:17" ht="18" customHeight="1" thickBot="1">
      <c r="B12" s="451"/>
      <c r="C12" s="455"/>
      <c r="D12" s="453"/>
      <c r="E12" s="311" t="s">
        <v>70</v>
      </c>
      <c r="F12" s="171" t="s">
        <v>71</v>
      </c>
      <c r="G12" s="171" t="s">
        <v>72</v>
      </c>
      <c r="H12" s="171" t="s">
        <v>73</v>
      </c>
      <c r="I12" s="171" t="s">
        <v>74</v>
      </c>
      <c r="J12" s="171" t="s">
        <v>75</v>
      </c>
      <c r="K12" s="171" t="s">
        <v>76</v>
      </c>
      <c r="L12" s="171" t="s">
        <v>77</v>
      </c>
      <c r="M12" s="5" t="s">
        <v>78</v>
      </c>
      <c r="N12" s="6" t="s">
        <v>79</v>
      </c>
      <c r="O12" s="171" t="s">
        <v>80</v>
      </c>
      <c r="P12" s="301" t="s">
        <v>81</v>
      </c>
      <c r="Q12" s="310" t="s">
        <v>82</v>
      </c>
    </row>
    <row r="13" spans="2:22" ht="19.5" customHeight="1" thickBot="1" thickTop="1">
      <c r="B13" s="172" t="s">
        <v>15</v>
      </c>
      <c r="C13" s="173"/>
      <c r="D13" s="174" t="s">
        <v>53</v>
      </c>
      <c r="E13" s="312">
        <f aca="true" t="shared" si="0" ref="E13:Q13">E14+E21</f>
        <v>0</v>
      </c>
      <c r="F13" s="293">
        <f t="shared" si="0"/>
        <v>0</v>
      </c>
      <c r="G13" s="293">
        <f t="shared" si="0"/>
        <v>0</v>
      </c>
      <c r="H13" s="293">
        <f t="shared" si="0"/>
        <v>0</v>
      </c>
      <c r="I13" s="293">
        <f t="shared" si="0"/>
        <v>0</v>
      </c>
      <c r="J13" s="293">
        <f t="shared" si="0"/>
        <v>0</v>
      </c>
      <c r="K13" s="293">
        <f t="shared" si="0"/>
        <v>0</v>
      </c>
      <c r="L13" s="293">
        <f t="shared" si="0"/>
        <v>0</v>
      </c>
      <c r="M13" s="293">
        <f t="shared" si="0"/>
        <v>0</v>
      </c>
      <c r="N13" s="293">
        <f t="shared" si="0"/>
        <v>0</v>
      </c>
      <c r="O13" s="293">
        <f t="shared" si="0"/>
        <v>0</v>
      </c>
      <c r="P13" s="302">
        <f t="shared" si="0"/>
        <v>0</v>
      </c>
      <c r="Q13" s="59">
        <f t="shared" si="0"/>
        <v>0</v>
      </c>
      <c r="U13" s="86"/>
      <c r="V13" s="86"/>
    </row>
    <row r="14" spans="2:22" ht="18" customHeight="1" thickTop="1">
      <c r="B14" s="175" t="s">
        <v>27</v>
      </c>
      <c r="C14" s="176" t="s">
        <v>51</v>
      </c>
      <c r="D14" s="177" t="s">
        <v>97</v>
      </c>
      <c r="E14" s="313">
        <f>E15+E18+E19+E20</f>
        <v>0</v>
      </c>
      <c r="F14" s="294">
        <f aca="true" t="shared" si="1" ref="F14:P14">F15+F18+F19+F20</f>
        <v>0</v>
      </c>
      <c r="G14" s="294">
        <f t="shared" si="1"/>
        <v>0</v>
      </c>
      <c r="H14" s="294">
        <f t="shared" si="1"/>
        <v>0</v>
      </c>
      <c r="I14" s="294">
        <f t="shared" si="1"/>
        <v>0</v>
      </c>
      <c r="J14" s="294">
        <f t="shared" si="1"/>
        <v>0</v>
      </c>
      <c r="K14" s="294">
        <f t="shared" si="1"/>
        <v>0</v>
      </c>
      <c r="L14" s="294">
        <f t="shared" si="1"/>
        <v>0</v>
      </c>
      <c r="M14" s="294">
        <f t="shared" si="1"/>
        <v>0</v>
      </c>
      <c r="N14" s="294">
        <f t="shared" si="1"/>
        <v>0</v>
      </c>
      <c r="O14" s="294">
        <f t="shared" si="1"/>
        <v>0</v>
      </c>
      <c r="P14" s="303">
        <f t="shared" si="1"/>
        <v>0</v>
      </c>
      <c r="Q14" s="4">
        <f>Q15+Q18+Q19+Q20</f>
        <v>0</v>
      </c>
      <c r="U14" s="86"/>
      <c r="V14" s="86"/>
    </row>
    <row r="15" spans="2:22" ht="12.75">
      <c r="B15" s="178" t="s">
        <v>29</v>
      </c>
      <c r="C15" s="179"/>
      <c r="D15" s="180" t="s">
        <v>55</v>
      </c>
      <c r="E15" s="314">
        <f aca="true" t="shared" si="2" ref="E15:P15">E16+E17</f>
        <v>0</v>
      </c>
      <c r="F15" s="295">
        <f t="shared" si="2"/>
        <v>0</v>
      </c>
      <c r="G15" s="295">
        <f t="shared" si="2"/>
        <v>0</v>
      </c>
      <c r="H15" s="295">
        <f t="shared" si="2"/>
        <v>0</v>
      </c>
      <c r="I15" s="295">
        <f t="shared" si="2"/>
        <v>0</v>
      </c>
      <c r="J15" s="295">
        <f t="shared" si="2"/>
        <v>0</v>
      </c>
      <c r="K15" s="295">
        <f t="shared" si="2"/>
        <v>0</v>
      </c>
      <c r="L15" s="295">
        <f t="shared" si="2"/>
        <v>0</v>
      </c>
      <c r="M15" s="295">
        <f t="shared" si="2"/>
        <v>0</v>
      </c>
      <c r="N15" s="295">
        <f t="shared" si="2"/>
        <v>0</v>
      </c>
      <c r="O15" s="295">
        <f t="shared" si="2"/>
        <v>0</v>
      </c>
      <c r="P15" s="304">
        <f t="shared" si="2"/>
        <v>0</v>
      </c>
      <c r="Q15" s="181">
        <f>Q16+Q17</f>
        <v>0</v>
      </c>
      <c r="U15" s="86"/>
      <c r="V15" s="86"/>
    </row>
    <row r="16" spans="2:22" ht="12.75" customHeight="1">
      <c r="B16" s="182" t="s">
        <v>62</v>
      </c>
      <c r="C16" s="447" t="s">
        <v>100</v>
      </c>
      <c r="D16" s="183" t="s">
        <v>43</v>
      </c>
      <c r="E16" s="315"/>
      <c r="F16" s="296"/>
      <c r="G16" s="296"/>
      <c r="H16" s="296"/>
      <c r="I16" s="296"/>
      <c r="J16" s="296"/>
      <c r="K16" s="296"/>
      <c r="L16" s="296"/>
      <c r="M16" s="296"/>
      <c r="N16" s="296"/>
      <c r="O16" s="296"/>
      <c r="P16" s="305"/>
      <c r="Q16" s="181">
        <f aca="true" t="shared" si="3" ref="Q16:Q24">SUM(E16:P16)</f>
        <v>0</v>
      </c>
      <c r="U16" s="99"/>
      <c r="V16" s="99"/>
    </row>
    <row r="17" spans="2:22" ht="12.75" customHeight="1">
      <c r="B17" s="182" t="s">
        <v>63</v>
      </c>
      <c r="C17" s="447"/>
      <c r="D17" s="183" t="s">
        <v>44</v>
      </c>
      <c r="E17" s="316"/>
      <c r="F17" s="297"/>
      <c r="G17" s="297"/>
      <c r="H17" s="297"/>
      <c r="I17" s="297"/>
      <c r="J17" s="297"/>
      <c r="K17" s="297"/>
      <c r="L17" s="297"/>
      <c r="M17" s="297"/>
      <c r="N17" s="297"/>
      <c r="O17" s="297"/>
      <c r="P17" s="306"/>
      <c r="Q17" s="181">
        <f t="shared" si="3"/>
        <v>0</v>
      </c>
      <c r="U17" s="99"/>
      <c r="V17" s="99"/>
    </row>
    <row r="18" spans="2:22" ht="12.75" customHeight="1">
      <c r="B18" s="184" t="s">
        <v>59</v>
      </c>
      <c r="C18" s="447"/>
      <c r="D18" s="185" t="s">
        <v>45</v>
      </c>
      <c r="E18" s="316"/>
      <c r="F18" s="297"/>
      <c r="G18" s="297"/>
      <c r="H18" s="297"/>
      <c r="I18" s="297"/>
      <c r="J18" s="297"/>
      <c r="K18" s="297"/>
      <c r="L18" s="297"/>
      <c r="M18" s="297"/>
      <c r="N18" s="297"/>
      <c r="O18" s="297"/>
      <c r="P18" s="306"/>
      <c r="Q18" s="181">
        <f t="shared" si="3"/>
        <v>0</v>
      </c>
      <c r="U18" s="99"/>
      <c r="V18" s="99"/>
    </row>
    <row r="19" spans="2:22" ht="12.75" customHeight="1">
      <c r="B19" s="184" t="s">
        <v>60</v>
      </c>
      <c r="C19" s="447"/>
      <c r="D19" s="186" t="s">
        <v>46</v>
      </c>
      <c r="E19" s="316"/>
      <c r="F19" s="297"/>
      <c r="G19" s="297"/>
      <c r="H19" s="297"/>
      <c r="I19" s="297"/>
      <c r="J19" s="297"/>
      <c r="K19" s="297"/>
      <c r="L19" s="297"/>
      <c r="M19" s="297"/>
      <c r="N19" s="297"/>
      <c r="O19" s="297"/>
      <c r="P19" s="306"/>
      <c r="Q19" s="181">
        <f t="shared" si="3"/>
        <v>0</v>
      </c>
      <c r="U19" s="99"/>
      <c r="V19" s="99"/>
    </row>
    <row r="20" spans="2:22" ht="13.5" thickBot="1">
      <c r="B20" s="184" t="s">
        <v>61</v>
      </c>
      <c r="C20" s="448"/>
      <c r="D20" s="187" t="s">
        <v>47</v>
      </c>
      <c r="E20" s="317"/>
      <c r="F20" s="298"/>
      <c r="G20" s="298"/>
      <c r="H20" s="298"/>
      <c r="I20" s="298"/>
      <c r="J20" s="298"/>
      <c r="K20" s="298"/>
      <c r="L20" s="298"/>
      <c r="M20" s="298"/>
      <c r="N20" s="298"/>
      <c r="O20" s="298"/>
      <c r="P20" s="307"/>
      <c r="Q20" s="181">
        <f t="shared" si="3"/>
        <v>0</v>
      </c>
      <c r="U20" s="99"/>
      <c r="V20" s="99"/>
    </row>
    <row r="21" spans="2:22" ht="18" customHeight="1" thickTop="1">
      <c r="B21" s="175" t="s">
        <v>28</v>
      </c>
      <c r="C21" s="176" t="s">
        <v>52</v>
      </c>
      <c r="D21" s="177" t="s">
        <v>54</v>
      </c>
      <c r="E21" s="318">
        <f aca="true" t="shared" si="4" ref="E21:P21">SUM(E22:E24)</f>
        <v>0</v>
      </c>
      <c r="F21" s="299">
        <f t="shared" si="4"/>
        <v>0</v>
      </c>
      <c r="G21" s="299">
        <f t="shared" si="4"/>
        <v>0</v>
      </c>
      <c r="H21" s="299">
        <f t="shared" si="4"/>
        <v>0</v>
      </c>
      <c r="I21" s="299">
        <f t="shared" si="4"/>
        <v>0</v>
      </c>
      <c r="J21" s="299">
        <f t="shared" si="4"/>
        <v>0</v>
      </c>
      <c r="K21" s="299">
        <f t="shared" si="4"/>
        <v>0</v>
      </c>
      <c r="L21" s="299">
        <f t="shared" si="4"/>
        <v>0</v>
      </c>
      <c r="M21" s="299">
        <f t="shared" si="4"/>
        <v>0</v>
      </c>
      <c r="N21" s="299">
        <f t="shared" si="4"/>
        <v>0</v>
      </c>
      <c r="O21" s="299">
        <f t="shared" si="4"/>
        <v>0</v>
      </c>
      <c r="P21" s="308">
        <f t="shared" si="4"/>
        <v>0</v>
      </c>
      <c r="Q21" s="188">
        <f t="shared" si="3"/>
        <v>0</v>
      </c>
      <c r="U21" s="86"/>
      <c r="V21" s="86"/>
    </row>
    <row r="22" spans="2:22" ht="12.75" customHeight="1">
      <c r="B22" s="189" t="s">
        <v>64</v>
      </c>
      <c r="C22" s="462" t="s">
        <v>101</v>
      </c>
      <c r="D22" s="190" t="s">
        <v>48</v>
      </c>
      <c r="E22" s="319"/>
      <c r="F22" s="300"/>
      <c r="G22" s="300"/>
      <c r="H22" s="300"/>
      <c r="I22" s="300"/>
      <c r="J22" s="300"/>
      <c r="K22" s="300"/>
      <c r="L22" s="300"/>
      <c r="M22" s="300"/>
      <c r="N22" s="300"/>
      <c r="O22" s="300"/>
      <c r="P22" s="309"/>
      <c r="Q22" s="191">
        <f t="shared" si="3"/>
        <v>0</v>
      </c>
      <c r="U22" s="421"/>
      <c r="V22" s="99"/>
    </row>
    <row r="23" spans="2:22" ht="12.75">
      <c r="B23" s="192" t="s">
        <v>65</v>
      </c>
      <c r="C23" s="447"/>
      <c r="D23" s="180" t="s">
        <v>49</v>
      </c>
      <c r="E23" s="315"/>
      <c r="F23" s="296"/>
      <c r="G23" s="296"/>
      <c r="H23" s="296"/>
      <c r="I23" s="296"/>
      <c r="J23" s="296"/>
      <c r="K23" s="296"/>
      <c r="L23" s="296"/>
      <c r="M23" s="296"/>
      <c r="N23" s="296"/>
      <c r="O23" s="296"/>
      <c r="P23" s="305"/>
      <c r="Q23" s="181">
        <f t="shared" si="3"/>
        <v>0</v>
      </c>
      <c r="U23" s="421"/>
      <c r="V23" s="99"/>
    </row>
    <row r="24" spans="2:22" ht="13.5" thickBot="1">
      <c r="B24" s="193" t="s">
        <v>66</v>
      </c>
      <c r="C24" s="448"/>
      <c r="D24" s="194" t="s">
        <v>50</v>
      </c>
      <c r="E24" s="317"/>
      <c r="F24" s="298"/>
      <c r="G24" s="298"/>
      <c r="H24" s="298"/>
      <c r="I24" s="298"/>
      <c r="J24" s="298"/>
      <c r="K24" s="298"/>
      <c r="L24" s="298"/>
      <c r="M24" s="298"/>
      <c r="N24" s="298"/>
      <c r="O24" s="298"/>
      <c r="P24" s="307"/>
      <c r="Q24" s="195">
        <f t="shared" si="3"/>
        <v>0</v>
      </c>
      <c r="U24" s="421"/>
      <c r="V24" s="99"/>
    </row>
    <row r="25" ht="13.5" thickTop="1"/>
    <row r="28" spans="2:21" ht="12.75">
      <c r="B28" s="422" t="str">
        <f>CONCATENATE("Табела ГT-22-2.2. Реализовани капацитети за"," ",'1. Naslovna strana'!E17-1,". годину")</f>
        <v>Табела ГT-22-2.2. Реализовани капацитети за 2022. годину</v>
      </c>
      <c r="C28" s="422"/>
      <c r="D28" s="422"/>
      <c r="E28" s="422"/>
      <c r="F28" s="422"/>
      <c r="G28" s="422"/>
      <c r="H28" s="422"/>
      <c r="I28" s="422"/>
      <c r="J28" s="422"/>
      <c r="K28" s="422"/>
      <c r="L28" s="422"/>
      <c r="M28" s="422"/>
      <c r="N28" s="422"/>
      <c r="O28" s="422"/>
      <c r="P28" s="422"/>
      <c r="Q28" s="422"/>
      <c r="R28" s="422"/>
      <c r="S28" s="422"/>
      <c r="T28" s="422"/>
      <c r="U28" s="422"/>
    </row>
    <row r="29" spans="2:17" s="48" customFormat="1" ht="4.5" customHeight="1" thickBot="1">
      <c r="B29" s="49"/>
      <c r="C29" s="52"/>
      <c r="D29" s="53"/>
      <c r="E29" s="50"/>
      <c r="F29" s="51"/>
      <c r="G29" s="50"/>
      <c r="H29" s="50"/>
      <c r="I29" s="50"/>
      <c r="J29" s="50"/>
      <c r="K29" s="50"/>
      <c r="L29" s="50"/>
      <c r="M29" s="50"/>
      <c r="N29" s="50"/>
      <c r="O29" s="50"/>
      <c r="P29" s="54"/>
      <c r="Q29" s="196"/>
    </row>
    <row r="30" spans="2:17" ht="74.25" customHeight="1" thickTop="1">
      <c r="B30" s="450" t="s">
        <v>16</v>
      </c>
      <c r="C30" s="454" t="s">
        <v>99</v>
      </c>
      <c r="D30" s="452" t="s">
        <v>98</v>
      </c>
      <c r="E30" s="463" t="s">
        <v>149</v>
      </c>
      <c r="F30" s="460"/>
      <c r="G30" s="460"/>
      <c r="H30" s="460"/>
      <c r="I30" s="460"/>
      <c r="J30" s="460"/>
      <c r="K30" s="460"/>
      <c r="L30" s="460"/>
      <c r="M30" s="460"/>
      <c r="N30" s="460"/>
      <c r="O30" s="460"/>
      <c r="P30" s="461"/>
      <c r="Q30" s="470" t="s">
        <v>139</v>
      </c>
    </row>
    <row r="31" spans="2:17" ht="18" customHeight="1" thickBot="1">
      <c r="B31" s="451"/>
      <c r="C31" s="455"/>
      <c r="D31" s="453"/>
      <c r="E31" s="320" t="s">
        <v>70</v>
      </c>
      <c r="F31" s="171" t="s">
        <v>71</v>
      </c>
      <c r="G31" s="171" t="s">
        <v>72</v>
      </c>
      <c r="H31" s="171" t="s">
        <v>73</v>
      </c>
      <c r="I31" s="171" t="s">
        <v>74</v>
      </c>
      <c r="J31" s="171" t="s">
        <v>75</v>
      </c>
      <c r="K31" s="171" t="s">
        <v>76</v>
      </c>
      <c r="L31" s="171" t="s">
        <v>77</v>
      </c>
      <c r="M31" s="5" t="s">
        <v>78</v>
      </c>
      <c r="N31" s="6" t="s">
        <v>79</v>
      </c>
      <c r="O31" s="171" t="s">
        <v>80</v>
      </c>
      <c r="P31" s="197" t="s">
        <v>81</v>
      </c>
      <c r="Q31" s="471"/>
    </row>
    <row r="32" spans="2:18" ht="14.25" customHeight="1" thickTop="1">
      <c r="B32" s="175" t="s">
        <v>15</v>
      </c>
      <c r="C32" s="260"/>
      <c r="D32" s="261"/>
      <c r="E32" s="456"/>
      <c r="F32" s="457"/>
      <c r="G32" s="457"/>
      <c r="H32" s="457"/>
      <c r="I32" s="457"/>
      <c r="J32" s="457"/>
      <c r="K32" s="457"/>
      <c r="L32" s="457"/>
      <c r="M32" s="457"/>
      <c r="N32" s="457"/>
      <c r="O32" s="457"/>
      <c r="P32" s="458"/>
      <c r="Q32" s="371"/>
      <c r="R32" s="86"/>
    </row>
    <row r="33" spans="2:18" ht="15" customHeight="1">
      <c r="B33" s="258" t="s">
        <v>27</v>
      </c>
      <c r="C33" s="259" t="s">
        <v>51</v>
      </c>
      <c r="D33" s="177"/>
      <c r="E33" s="467"/>
      <c r="F33" s="468"/>
      <c r="G33" s="468"/>
      <c r="H33" s="468"/>
      <c r="I33" s="468"/>
      <c r="J33" s="468"/>
      <c r="K33" s="468"/>
      <c r="L33" s="468"/>
      <c r="M33" s="468"/>
      <c r="N33" s="468"/>
      <c r="O33" s="468"/>
      <c r="P33" s="469"/>
      <c r="Q33" s="368"/>
      <c r="R33" s="86"/>
    </row>
    <row r="34" spans="2:18" ht="12.75">
      <c r="B34" s="178" t="s">
        <v>29</v>
      </c>
      <c r="C34" s="179"/>
      <c r="D34" s="180" t="s">
        <v>55</v>
      </c>
      <c r="E34" s="297"/>
      <c r="F34" s="413">
        <f>E34</f>
        <v>0</v>
      </c>
      <c r="G34" s="413">
        <f aca="true" t="shared" si="5" ref="G34:P34">F34</f>
        <v>0</v>
      </c>
      <c r="H34" s="413">
        <f t="shared" si="5"/>
        <v>0</v>
      </c>
      <c r="I34" s="413">
        <f t="shared" si="5"/>
        <v>0</v>
      </c>
      <c r="J34" s="413">
        <f t="shared" si="5"/>
        <v>0</v>
      </c>
      <c r="K34" s="413">
        <f t="shared" si="5"/>
        <v>0</v>
      </c>
      <c r="L34" s="413">
        <f t="shared" si="5"/>
        <v>0</v>
      </c>
      <c r="M34" s="413">
        <f t="shared" si="5"/>
        <v>0</v>
      </c>
      <c r="N34" s="413">
        <f t="shared" si="5"/>
        <v>0</v>
      </c>
      <c r="O34" s="413">
        <f t="shared" si="5"/>
        <v>0</v>
      </c>
      <c r="P34" s="413">
        <f t="shared" si="5"/>
        <v>0</v>
      </c>
      <c r="Q34" s="391">
        <f>E34</f>
        <v>0</v>
      </c>
      <c r="R34" s="86"/>
    </row>
    <row r="35" spans="2:18" ht="12.75" customHeight="1">
      <c r="B35" s="182" t="s">
        <v>62</v>
      </c>
      <c r="C35" s="447" t="s">
        <v>100</v>
      </c>
      <c r="D35" s="183" t="s">
        <v>43</v>
      </c>
      <c r="E35" s="324"/>
      <c r="F35" s="335"/>
      <c r="G35" s="335"/>
      <c r="H35" s="335"/>
      <c r="I35" s="335"/>
      <c r="J35" s="335"/>
      <c r="K35" s="335"/>
      <c r="L35" s="335"/>
      <c r="M35" s="335"/>
      <c r="N35" s="335"/>
      <c r="O35" s="335"/>
      <c r="P35" s="337"/>
      <c r="Q35" s="369"/>
      <c r="R35" s="99"/>
    </row>
    <row r="36" spans="2:18" ht="12.75" customHeight="1">
      <c r="B36" s="182" t="s">
        <v>63</v>
      </c>
      <c r="C36" s="447"/>
      <c r="D36" s="183" t="s">
        <v>44</v>
      </c>
      <c r="E36" s="325"/>
      <c r="F36" s="336"/>
      <c r="G36" s="336"/>
      <c r="H36" s="336"/>
      <c r="I36" s="336"/>
      <c r="J36" s="336"/>
      <c r="K36" s="336"/>
      <c r="L36" s="336"/>
      <c r="M36" s="336"/>
      <c r="N36" s="336"/>
      <c r="O36" s="336"/>
      <c r="P36" s="338"/>
      <c r="Q36" s="369"/>
      <c r="R36" s="99"/>
    </row>
    <row r="37" spans="2:18" ht="12.75" customHeight="1">
      <c r="B37" s="184" t="s">
        <v>59</v>
      </c>
      <c r="C37" s="447"/>
      <c r="D37" s="185" t="s">
        <v>45</v>
      </c>
      <c r="E37" s="326"/>
      <c r="F37" s="297"/>
      <c r="G37" s="297"/>
      <c r="H37" s="297"/>
      <c r="I37" s="297"/>
      <c r="J37" s="297"/>
      <c r="K37" s="297"/>
      <c r="L37" s="297"/>
      <c r="M37" s="297"/>
      <c r="N37" s="297"/>
      <c r="O37" s="297"/>
      <c r="P37" s="339"/>
      <c r="Q37" s="369">
        <f>SUM(E37:P37)/12</f>
        <v>0</v>
      </c>
      <c r="R37" s="99"/>
    </row>
    <row r="38" spans="2:18" ht="12.75" customHeight="1">
      <c r="B38" s="184" t="s">
        <v>60</v>
      </c>
      <c r="C38" s="447"/>
      <c r="D38" s="186" t="s">
        <v>46</v>
      </c>
      <c r="E38" s="326"/>
      <c r="F38" s="297"/>
      <c r="G38" s="297"/>
      <c r="H38" s="297"/>
      <c r="I38" s="297"/>
      <c r="J38" s="297"/>
      <c r="K38" s="297"/>
      <c r="L38" s="297"/>
      <c r="M38" s="297"/>
      <c r="N38" s="297"/>
      <c r="O38" s="297"/>
      <c r="P38" s="339"/>
      <c r="Q38" s="369">
        <f>SUM(E38:P38)/12</f>
        <v>0</v>
      </c>
      <c r="R38" s="99"/>
    </row>
    <row r="39" spans="2:18" ht="13.5" thickBot="1">
      <c r="B39" s="184" t="s">
        <v>61</v>
      </c>
      <c r="C39" s="448"/>
      <c r="D39" s="187" t="s">
        <v>47</v>
      </c>
      <c r="E39" s="327"/>
      <c r="F39" s="298"/>
      <c r="G39" s="298"/>
      <c r="H39" s="298"/>
      <c r="I39" s="298"/>
      <c r="J39" s="298"/>
      <c r="K39" s="298"/>
      <c r="L39" s="298"/>
      <c r="M39" s="298"/>
      <c r="N39" s="298"/>
      <c r="O39" s="298"/>
      <c r="P39" s="340"/>
      <c r="Q39" s="370">
        <f>SUM(E39:P39)/12</f>
        <v>0</v>
      </c>
      <c r="R39" s="99"/>
    </row>
    <row r="40" spans="2:18" ht="13.5" customHeight="1" thickTop="1">
      <c r="B40" s="175" t="s">
        <v>28</v>
      </c>
      <c r="C40" s="176" t="s">
        <v>52</v>
      </c>
      <c r="D40" s="177"/>
      <c r="E40" s="456"/>
      <c r="F40" s="465"/>
      <c r="G40" s="465"/>
      <c r="H40" s="465"/>
      <c r="I40" s="465"/>
      <c r="J40" s="465"/>
      <c r="K40" s="465"/>
      <c r="L40" s="465"/>
      <c r="M40" s="465"/>
      <c r="N40" s="465"/>
      <c r="O40" s="465"/>
      <c r="P40" s="466"/>
      <c r="Q40" s="368"/>
      <c r="R40" s="86"/>
    </row>
    <row r="41" spans="2:18" ht="12.75" customHeight="1">
      <c r="B41" s="189" t="s">
        <v>64</v>
      </c>
      <c r="C41" s="462" t="s">
        <v>101</v>
      </c>
      <c r="D41" s="190" t="s">
        <v>48</v>
      </c>
      <c r="E41" s="328"/>
      <c r="F41" s="300"/>
      <c r="G41" s="300"/>
      <c r="H41" s="300"/>
      <c r="I41" s="300"/>
      <c r="J41" s="300"/>
      <c r="K41" s="300"/>
      <c r="L41" s="300"/>
      <c r="M41" s="300"/>
      <c r="N41" s="300"/>
      <c r="O41" s="300"/>
      <c r="P41" s="341"/>
      <c r="Q41" s="369">
        <f>SUM(E41:P41)/12</f>
        <v>0</v>
      </c>
      <c r="R41" s="99"/>
    </row>
    <row r="42" spans="2:18" ht="12.75">
      <c r="B42" s="192" t="s">
        <v>65</v>
      </c>
      <c r="C42" s="447"/>
      <c r="D42" s="180" t="s">
        <v>49</v>
      </c>
      <c r="E42" s="329"/>
      <c r="F42" s="296"/>
      <c r="G42" s="296"/>
      <c r="H42" s="296"/>
      <c r="I42" s="296"/>
      <c r="J42" s="296"/>
      <c r="K42" s="296"/>
      <c r="L42" s="296"/>
      <c r="M42" s="296"/>
      <c r="N42" s="296"/>
      <c r="O42" s="296"/>
      <c r="P42" s="342"/>
      <c r="Q42" s="369">
        <f>SUM(E42:P42)/12</f>
        <v>0</v>
      </c>
      <c r="R42" s="99"/>
    </row>
    <row r="43" spans="2:18" ht="13.5" thickBot="1">
      <c r="B43" s="193" t="s">
        <v>66</v>
      </c>
      <c r="C43" s="448"/>
      <c r="D43" s="194" t="s">
        <v>50</v>
      </c>
      <c r="E43" s="327"/>
      <c r="F43" s="298"/>
      <c r="G43" s="298"/>
      <c r="H43" s="298"/>
      <c r="I43" s="298"/>
      <c r="J43" s="298"/>
      <c r="K43" s="298"/>
      <c r="L43" s="298"/>
      <c r="M43" s="298"/>
      <c r="N43" s="298"/>
      <c r="O43" s="298"/>
      <c r="P43" s="340"/>
      <c r="Q43" s="372">
        <f>SUM(E43:P43)/12</f>
        <v>0</v>
      </c>
      <c r="R43" s="99"/>
    </row>
    <row r="44" spans="2:19" ht="13.5" thickTop="1">
      <c r="B44" s="198"/>
      <c r="C44" s="199"/>
      <c r="D44" s="200"/>
      <c r="E44" s="200"/>
      <c r="F44" s="200"/>
      <c r="G44" s="200"/>
      <c r="H44" s="200"/>
      <c r="I44" s="200"/>
      <c r="J44" s="200"/>
      <c r="K44" s="200"/>
      <c r="L44" s="200"/>
      <c r="M44" s="200"/>
      <c r="N44" s="200"/>
      <c r="O44" s="200"/>
      <c r="P44" s="200"/>
      <c r="Q44" s="200"/>
      <c r="R44" s="115"/>
      <c r="S44" s="99"/>
    </row>
    <row r="45" s="200" customFormat="1" ht="12.75">
      <c r="B45" s="201"/>
    </row>
    <row r="46" spans="2:20" ht="12.75">
      <c r="B46" s="446" t="str">
        <f>CONCATENATE("Табела ГT-22-2.3. Реализована места испоруке за"," ",'1. Naslovna strana'!E17-1,". годину")</f>
        <v>Табела ГT-22-2.3. Реализована места испоруке за 2022. годину</v>
      </c>
      <c r="C46" s="446"/>
      <c r="D46" s="446"/>
      <c r="E46" s="446"/>
      <c r="F46" s="446"/>
      <c r="G46" s="446"/>
      <c r="H46" s="446"/>
      <c r="I46" s="446"/>
      <c r="J46" s="446"/>
      <c r="K46" s="446"/>
      <c r="L46" s="47"/>
      <c r="M46" s="202"/>
      <c r="N46" s="202"/>
      <c r="O46" s="164"/>
      <c r="P46" s="164"/>
      <c r="Q46" s="164"/>
      <c r="R46" s="164"/>
      <c r="S46" s="164"/>
      <c r="T46" s="164"/>
    </row>
    <row r="47" spans="2:17" s="55" customFormat="1" ht="6" customHeight="1" thickBot="1">
      <c r="B47" s="464"/>
      <c r="C47" s="464"/>
      <c r="D47" s="464"/>
      <c r="E47" s="464"/>
      <c r="F47" s="464"/>
      <c r="G47" s="464"/>
      <c r="H47" s="464"/>
      <c r="I47" s="464"/>
      <c r="J47" s="464"/>
      <c r="K47" s="464"/>
      <c r="L47" s="464"/>
      <c r="M47" s="464"/>
      <c r="N47" s="464"/>
      <c r="O47" s="464"/>
      <c r="P47" s="464"/>
      <c r="Q47" s="203"/>
    </row>
    <row r="48" spans="2:17" ht="74.25" customHeight="1" thickTop="1">
      <c r="B48" s="165" t="s">
        <v>16</v>
      </c>
      <c r="C48" s="166" t="s">
        <v>99</v>
      </c>
      <c r="D48" s="167" t="s">
        <v>98</v>
      </c>
      <c r="E48" s="463" t="s">
        <v>129</v>
      </c>
      <c r="F48" s="460"/>
      <c r="G48" s="460"/>
      <c r="H48" s="460"/>
      <c r="I48" s="460"/>
      <c r="J48" s="460"/>
      <c r="K48" s="460"/>
      <c r="L48" s="460"/>
      <c r="M48" s="460"/>
      <c r="N48" s="460"/>
      <c r="O48" s="460"/>
      <c r="P48" s="461"/>
      <c r="Q48" s="204" t="s">
        <v>83</v>
      </c>
    </row>
    <row r="49" spans="2:17" ht="18" customHeight="1" thickBot="1">
      <c r="B49" s="168"/>
      <c r="C49" s="169"/>
      <c r="D49" s="170"/>
      <c r="E49" s="320" t="s">
        <v>70</v>
      </c>
      <c r="F49" s="171" t="s">
        <v>71</v>
      </c>
      <c r="G49" s="171" t="s">
        <v>72</v>
      </c>
      <c r="H49" s="171" t="s">
        <v>73</v>
      </c>
      <c r="I49" s="171" t="s">
        <v>74</v>
      </c>
      <c r="J49" s="171" t="s">
        <v>75</v>
      </c>
      <c r="K49" s="171" t="s">
        <v>76</v>
      </c>
      <c r="L49" s="171" t="s">
        <v>77</v>
      </c>
      <c r="M49" s="5" t="s">
        <v>78</v>
      </c>
      <c r="N49" s="6" t="s">
        <v>79</v>
      </c>
      <c r="O49" s="171" t="s">
        <v>80</v>
      </c>
      <c r="P49" s="344" t="s">
        <v>81</v>
      </c>
      <c r="Q49" s="205"/>
    </row>
    <row r="50" spans="2:17" ht="19.5" customHeight="1" thickBot="1" thickTop="1">
      <c r="B50" s="172" t="s">
        <v>15</v>
      </c>
      <c r="C50" s="173"/>
      <c r="D50" s="174" t="s">
        <v>53</v>
      </c>
      <c r="E50" s="343">
        <f aca="true" t="shared" si="6" ref="E50:P50">E51+E58</f>
        <v>0</v>
      </c>
      <c r="F50" s="293">
        <f t="shared" si="6"/>
        <v>0</v>
      </c>
      <c r="G50" s="293">
        <f t="shared" si="6"/>
        <v>0</v>
      </c>
      <c r="H50" s="293">
        <f t="shared" si="6"/>
        <v>0</v>
      </c>
      <c r="I50" s="293">
        <f t="shared" si="6"/>
        <v>0</v>
      </c>
      <c r="J50" s="293">
        <f t="shared" si="6"/>
        <v>0</v>
      </c>
      <c r="K50" s="293">
        <f t="shared" si="6"/>
        <v>0</v>
      </c>
      <c r="L50" s="293">
        <f t="shared" si="6"/>
        <v>0</v>
      </c>
      <c r="M50" s="293">
        <f t="shared" si="6"/>
        <v>0</v>
      </c>
      <c r="N50" s="293">
        <f t="shared" si="6"/>
        <v>0</v>
      </c>
      <c r="O50" s="293">
        <f t="shared" si="6"/>
        <v>0</v>
      </c>
      <c r="P50" s="290">
        <f t="shared" si="6"/>
        <v>0</v>
      </c>
      <c r="Q50" s="56">
        <f>Q51+Q58</f>
        <v>0</v>
      </c>
    </row>
    <row r="51" spans="2:17" ht="18" customHeight="1" thickTop="1">
      <c r="B51" s="175" t="s">
        <v>27</v>
      </c>
      <c r="C51" s="176" t="s">
        <v>51</v>
      </c>
      <c r="D51" s="177" t="s">
        <v>97</v>
      </c>
      <c r="E51" s="322">
        <f>E52+E55+E56+E57</f>
        <v>0</v>
      </c>
      <c r="F51" s="294">
        <f aca="true" t="shared" si="7" ref="F51:P51">F52+F55+F56+F57</f>
        <v>0</v>
      </c>
      <c r="G51" s="294">
        <f t="shared" si="7"/>
        <v>0</v>
      </c>
      <c r="H51" s="294">
        <f t="shared" si="7"/>
        <v>0</v>
      </c>
      <c r="I51" s="294">
        <f t="shared" si="7"/>
        <v>0</v>
      </c>
      <c r="J51" s="294">
        <f t="shared" si="7"/>
        <v>0</v>
      </c>
      <c r="K51" s="294">
        <f t="shared" si="7"/>
        <v>0</v>
      </c>
      <c r="L51" s="294">
        <f t="shared" si="7"/>
        <v>0</v>
      </c>
      <c r="M51" s="294">
        <f t="shared" si="7"/>
        <v>0</v>
      </c>
      <c r="N51" s="294">
        <f t="shared" si="7"/>
        <v>0</v>
      </c>
      <c r="O51" s="294">
        <f t="shared" si="7"/>
        <v>0</v>
      </c>
      <c r="P51" s="291">
        <f t="shared" si="7"/>
        <v>0</v>
      </c>
      <c r="Q51" s="57">
        <f>Q52+Q55+Q56+Q57</f>
        <v>0</v>
      </c>
    </row>
    <row r="52" spans="2:17" ht="12.75">
      <c r="B52" s="178" t="s">
        <v>29</v>
      </c>
      <c r="C52" s="179"/>
      <c r="D52" s="180" t="s">
        <v>55</v>
      </c>
      <c r="E52" s="323">
        <f aca="true" t="shared" si="8" ref="E52:P52">E53+E54</f>
        <v>0</v>
      </c>
      <c r="F52" s="295">
        <f t="shared" si="8"/>
        <v>0</v>
      </c>
      <c r="G52" s="295">
        <f t="shared" si="8"/>
        <v>0</v>
      </c>
      <c r="H52" s="295">
        <f t="shared" si="8"/>
        <v>0</v>
      </c>
      <c r="I52" s="295">
        <f t="shared" si="8"/>
        <v>0</v>
      </c>
      <c r="J52" s="295">
        <f t="shared" si="8"/>
        <v>0</v>
      </c>
      <c r="K52" s="295">
        <f t="shared" si="8"/>
        <v>0</v>
      </c>
      <c r="L52" s="295">
        <f t="shared" si="8"/>
        <v>0</v>
      </c>
      <c r="M52" s="295">
        <f t="shared" si="8"/>
        <v>0</v>
      </c>
      <c r="N52" s="295">
        <f t="shared" si="8"/>
        <v>0</v>
      </c>
      <c r="O52" s="295">
        <f t="shared" si="8"/>
        <v>0</v>
      </c>
      <c r="P52" s="330">
        <f t="shared" si="8"/>
        <v>0</v>
      </c>
      <c r="Q52" s="57">
        <f>Q53+Q54</f>
        <v>0</v>
      </c>
    </row>
    <row r="53" spans="2:17" ht="12.75" customHeight="1">
      <c r="B53" s="182" t="s">
        <v>62</v>
      </c>
      <c r="C53" s="447" t="s">
        <v>100</v>
      </c>
      <c r="D53" s="183" t="s">
        <v>43</v>
      </c>
      <c r="E53" s="329"/>
      <c r="F53" s="296"/>
      <c r="G53" s="296"/>
      <c r="H53" s="296"/>
      <c r="I53" s="296"/>
      <c r="J53" s="296"/>
      <c r="K53" s="296"/>
      <c r="L53" s="296"/>
      <c r="M53" s="296"/>
      <c r="N53" s="296"/>
      <c r="O53" s="296"/>
      <c r="P53" s="334"/>
      <c r="Q53" s="58">
        <f>ROUND(((E53+P53)/2),0)</f>
        <v>0</v>
      </c>
    </row>
    <row r="54" spans="2:17" ht="12.75" customHeight="1">
      <c r="B54" s="182" t="s">
        <v>63</v>
      </c>
      <c r="C54" s="447"/>
      <c r="D54" s="183" t="s">
        <v>44</v>
      </c>
      <c r="E54" s="326"/>
      <c r="F54" s="297"/>
      <c r="G54" s="297"/>
      <c r="H54" s="297"/>
      <c r="I54" s="297"/>
      <c r="J54" s="297"/>
      <c r="K54" s="297"/>
      <c r="L54" s="297"/>
      <c r="M54" s="297"/>
      <c r="N54" s="297"/>
      <c r="O54" s="297"/>
      <c r="P54" s="331"/>
      <c r="Q54" s="58">
        <f>ROUND(((E54+P54)/2),0)</f>
        <v>0</v>
      </c>
    </row>
    <row r="55" spans="2:17" ht="12.75" customHeight="1">
      <c r="B55" s="184" t="s">
        <v>59</v>
      </c>
      <c r="C55" s="447"/>
      <c r="D55" s="185" t="s">
        <v>45</v>
      </c>
      <c r="E55" s="326"/>
      <c r="F55" s="297"/>
      <c r="G55" s="297"/>
      <c r="H55" s="297"/>
      <c r="I55" s="297"/>
      <c r="J55" s="297"/>
      <c r="K55" s="297"/>
      <c r="L55" s="297"/>
      <c r="M55" s="297"/>
      <c r="N55" s="297"/>
      <c r="O55" s="297"/>
      <c r="P55" s="331"/>
      <c r="Q55" s="58">
        <f>ROUND(((E55+P55)/2),0)</f>
        <v>0</v>
      </c>
    </row>
    <row r="56" spans="2:17" ht="12.75" customHeight="1">
      <c r="B56" s="184" t="s">
        <v>60</v>
      </c>
      <c r="C56" s="447"/>
      <c r="D56" s="186" t="s">
        <v>46</v>
      </c>
      <c r="E56" s="326"/>
      <c r="F56" s="297"/>
      <c r="G56" s="297"/>
      <c r="H56" s="297"/>
      <c r="I56" s="297"/>
      <c r="J56" s="297"/>
      <c r="K56" s="297"/>
      <c r="L56" s="297"/>
      <c r="M56" s="297"/>
      <c r="N56" s="297"/>
      <c r="O56" s="297"/>
      <c r="P56" s="331"/>
      <c r="Q56" s="58">
        <f>ROUND(((E56+P56)/2),0)</f>
        <v>0</v>
      </c>
    </row>
    <row r="57" spans="2:17" ht="13.5" thickBot="1">
      <c r="B57" s="184" t="s">
        <v>61</v>
      </c>
      <c r="C57" s="448"/>
      <c r="D57" s="187" t="s">
        <v>47</v>
      </c>
      <c r="E57" s="327"/>
      <c r="F57" s="298"/>
      <c r="G57" s="298"/>
      <c r="H57" s="298"/>
      <c r="I57" s="298"/>
      <c r="J57" s="298"/>
      <c r="K57" s="298"/>
      <c r="L57" s="298"/>
      <c r="M57" s="298"/>
      <c r="N57" s="298"/>
      <c r="O57" s="298"/>
      <c r="P57" s="332"/>
      <c r="Q57" s="58">
        <f>ROUND(((E57+P57)/2),0)</f>
        <v>0</v>
      </c>
    </row>
    <row r="58" spans="2:17" ht="18" customHeight="1" thickTop="1">
      <c r="B58" s="175" t="s">
        <v>28</v>
      </c>
      <c r="C58" s="176" t="s">
        <v>52</v>
      </c>
      <c r="D58" s="177" t="s">
        <v>54</v>
      </c>
      <c r="E58" s="321">
        <f aca="true" t="shared" si="9" ref="E58:P58">SUM(E59:E61)</f>
        <v>0</v>
      </c>
      <c r="F58" s="299">
        <f t="shared" si="9"/>
        <v>0</v>
      </c>
      <c r="G58" s="299">
        <f t="shared" si="9"/>
        <v>0</v>
      </c>
      <c r="H58" s="299">
        <f t="shared" si="9"/>
        <v>0</v>
      </c>
      <c r="I58" s="299">
        <f t="shared" si="9"/>
        <v>0</v>
      </c>
      <c r="J58" s="299">
        <f t="shared" si="9"/>
        <v>0</v>
      </c>
      <c r="K58" s="299">
        <f t="shared" si="9"/>
        <v>0</v>
      </c>
      <c r="L58" s="299">
        <f t="shared" si="9"/>
        <v>0</v>
      </c>
      <c r="M58" s="299">
        <f t="shared" si="9"/>
        <v>0</v>
      </c>
      <c r="N58" s="299">
        <f t="shared" si="9"/>
        <v>0</v>
      </c>
      <c r="O58" s="299">
        <f t="shared" si="9"/>
        <v>0</v>
      </c>
      <c r="P58" s="292">
        <f t="shared" si="9"/>
        <v>0</v>
      </c>
      <c r="Q58" s="206">
        <f>Q59+Q60+Q61</f>
        <v>0</v>
      </c>
    </row>
    <row r="59" spans="2:17" ht="12.75" customHeight="1">
      <c r="B59" s="189" t="s">
        <v>64</v>
      </c>
      <c r="C59" s="462" t="s">
        <v>101</v>
      </c>
      <c r="D59" s="190" t="s">
        <v>48</v>
      </c>
      <c r="E59" s="328"/>
      <c r="F59" s="300"/>
      <c r="G59" s="300"/>
      <c r="H59" s="300"/>
      <c r="I59" s="300"/>
      <c r="J59" s="300"/>
      <c r="K59" s="300"/>
      <c r="L59" s="300"/>
      <c r="M59" s="300"/>
      <c r="N59" s="300"/>
      <c r="O59" s="300"/>
      <c r="P59" s="333"/>
      <c r="Q59" s="207">
        <f>ROUND(((E59+P59)/2),0)</f>
        <v>0</v>
      </c>
    </row>
    <row r="60" spans="2:17" ht="12.75">
      <c r="B60" s="192" t="s">
        <v>65</v>
      </c>
      <c r="C60" s="447"/>
      <c r="D60" s="180" t="s">
        <v>49</v>
      </c>
      <c r="E60" s="329"/>
      <c r="F60" s="296"/>
      <c r="G60" s="296"/>
      <c r="H60" s="296"/>
      <c r="I60" s="296"/>
      <c r="J60" s="296"/>
      <c r="K60" s="296"/>
      <c r="L60" s="296"/>
      <c r="M60" s="296"/>
      <c r="N60" s="296"/>
      <c r="O60" s="296"/>
      <c r="P60" s="334"/>
      <c r="Q60" s="208">
        <f>ROUND(((E60+P60)/2),0)</f>
        <v>0</v>
      </c>
    </row>
    <row r="61" spans="2:17" ht="13.5" thickBot="1">
      <c r="B61" s="193" t="s">
        <v>66</v>
      </c>
      <c r="C61" s="448"/>
      <c r="D61" s="194" t="s">
        <v>50</v>
      </c>
      <c r="E61" s="327"/>
      <c r="F61" s="298"/>
      <c r="G61" s="298"/>
      <c r="H61" s="298"/>
      <c r="I61" s="298"/>
      <c r="J61" s="298"/>
      <c r="K61" s="298"/>
      <c r="L61" s="298"/>
      <c r="M61" s="298"/>
      <c r="N61" s="298"/>
      <c r="O61" s="298"/>
      <c r="P61" s="332"/>
      <c r="Q61" s="209">
        <f>ROUND(((E61+P61)/2),0)</f>
        <v>0</v>
      </c>
    </row>
    <row r="62" ht="13.5" thickTop="1"/>
  </sheetData>
  <sheetProtection/>
  <mergeCells count="28">
    <mergeCell ref="B8:U8"/>
    <mergeCell ref="B28:U28"/>
    <mergeCell ref="D6:E6"/>
    <mergeCell ref="C16:C20"/>
    <mergeCell ref="C22:C24"/>
    <mergeCell ref="B7:T7"/>
    <mergeCell ref="D11:D12"/>
    <mergeCell ref="C11:C12"/>
    <mergeCell ref="B10:E10"/>
    <mergeCell ref="C59:C61"/>
    <mergeCell ref="E48:P48"/>
    <mergeCell ref="B47:P47"/>
    <mergeCell ref="C41:C43"/>
    <mergeCell ref="E40:P40"/>
    <mergeCell ref="U22:U24"/>
    <mergeCell ref="E33:P33"/>
    <mergeCell ref="Q30:Q31"/>
    <mergeCell ref="E30:P30"/>
    <mergeCell ref="C35:C39"/>
    <mergeCell ref="B46:K46"/>
    <mergeCell ref="C53:C57"/>
    <mergeCell ref="F10:G10"/>
    <mergeCell ref="B11:B12"/>
    <mergeCell ref="D30:D31"/>
    <mergeCell ref="C30:C31"/>
    <mergeCell ref="B30:B31"/>
    <mergeCell ref="E32:P32"/>
    <mergeCell ref="E11:Q11"/>
  </mergeCells>
  <printOptions horizontalCentered="1"/>
  <pageMargins left="0.23" right="0.16" top="0.28" bottom="0.36" header="0.17" footer="0.17"/>
  <pageSetup fitToHeight="0" fitToWidth="1" horizontalDpi="600" verticalDpi="600" orientation="landscape" paperSize="9" scale="71" r:id="rId1"/>
  <rowBreaks count="1" manualBreakCount="1">
    <brk id="44" max="16" man="1"/>
  </rowBreaks>
  <ignoredErrors>
    <ignoredError sqref="Q15:Q20 Q22:Q24 Q59:Q61" unlockedFormula="1"/>
    <ignoredError sqref="Q58" formula="1"/>
    <ignoredError sqref="B32"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CC19"/>
  <sheetViews>
    <sheetView zoomScale="75" zoomScaleNormal="75" zoomScalePageLayoutView="0" workbookViewId="0" topLeftCell="A1">
      <selection activeCell="A1" sqref="A1"/>
    </sheetView>
  </sheetViews>
  <sheetFormatPr defaultColWidth="9.140625" defaultRowHeight="12.75"/>
  <cols>
    <col min="1" max="1" width="3.00390625" style="212" customWidth="1"/>
    <col min="2" max="2" width="6.140625" style="212" customWidth="1"/>
    <col min="3" max="3" width="22.421875" style="212" customWidth="1"/>
    <col min="4" max="4" width="13.7109375" style="212" customWidth="1"/>
    <col min="5" max="17" width="10.7109375" style="212" customWidth="1"/>
    <col min="18" max="16384" width="9.140625" style="212" customWidth="1"/>
  </cols>
  <sheetData>
    <row r="1" s="2" customFormat="1" ht="12.75">
      <c r="A1" s="2" t="s">
        <v>14</v>
      </c>
    </row>
    <row r="2" s="2" customFormat="1" ht="15" customHeight="1"/>
    <row r="3" s="2" customFormat="1" ht="15" customHeight="1">
      <c r="B3" s="2" t="str">
        <f>+CONCATENATE('1. Naslovna strana'!B13," ",'1. Naslovna strana'!E13)</f>
        <v>Назив јавног снабдевача: </v>
      </c>
    </row>
    <row r="4" s="2" customFormat="1" ht="15" customHeight="1">
      <c r="B4" s="2" t="str">
        <f>+CONCATENATE('1. Naslovna strana'!B10," ",'1. Naslovna strana'!E10)</f>
        <v>Енергетска делатност: Јавно снабдевање природним гасом</v>
      </c>
    </row>
    <row r="5" s="2" customFormat="1" ht="15" customHeight="1">
      <c r="B5" s="2" t="str">
        <f>+CONCATENATE('1. Naslovna strana'!B27," ",'1. Naslovna strana'!E27)</f>
        <v>Датум обраде: </v>
      </c>
    </row>
    <row r="6" spans="1:57" s="211" customFormat="1" ht="17.25" customHeight="1">
      <c r="A6" s="210"/>
      <c r="B6" s="210"/>
      <c r="C6" s="210"/>
      <c r="D6" s="210"/>
      <c r="E6" s="210"/>
      <c r="F6" s="210"/>
      <c r="G6" s="210"/>
      <c r="H6" s="210"/>
      <c r="I6" s="210"/>
      <c r="J6" s="210"/>
      <c r="K6" s="210"/>
      <c r="L6" s="210"/>
      <c r="M6" s="210"/>
      <c r="N6" s="210"/>
      <c r="O6" s="210"/>
      <c r="P6" s="210"/>
      <c r="Q6" s="210"/>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row>
    <row r="7" spans="1:34" ht="12.7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row>
    <row r="8" spans="1:80" s="213" customFormat="1" ht="12.75" customHeight="1">
      <c r="A8" s="422" t="str">
        <f>CONCATENATE("Табела ГT-22-3 Набавка природног гаса за јавно снабдевање за"," ",'1. Naslovna strana'!E17,". годину")</f>
        <v>Табела ГT-22-3 Набавка природног гаса за јавно снабдевање за 2023. годину</v>
      </c>
      <c r="B8" s="422"/>
      <c r="C8" s="422"/>
      <c r="D8" s="422"/>
      <c r="E8" s="422"/>
      <c r="F8" s="422"/>
      <c r="G8" s="422"/>
      <c r="H8" s="422"/>
      <c r="I8" s="422"/>
      <c r="J8" s="422"/>
      <c r="K8" s="422"/>
      <c r="L8" s="422"/>
      <c r="M8" s="422"/>
      <c r="N8" s="422"/>
      <c r="O8" s="422"/>
      <c r="P8" s="422"/>
      <c r="Q8" s="422"/>
      <c r="R8" s="422"/>
      <c r="S8" s="422"/>
      <c r="T8" s="42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row>
    <row r="9" s="2" customFormat="1" ht="3.75" customHeight="1" thickBot="1"/>
    <row r="10" spans="1:81" ht="24" customHeight="1" thickTop="1">
      <c r="A10" s="210"/>
      <c r="B10" s="481" t="s">
        <v>16</v>
      </c>
      <c r="C10" s="486" t="s">
        <v>128</v>
      </c>
      <c r="D10" s="487"/>
      <c r="E10" s="483" t="s">
        <v>144</v>
      </c>
      <c r="F10" s="484"/>
      <c r="G10" s="484"/>
      <c r="H10" s="484"/>
      <c r="I10" s="484"/>
      <c r="J10" s="484"/>
      <c r="K10" s="484"/>
      <c r="L10" s="484"/>
      <c r="M10" s="484"/>
      <c r="N10" s="484"/>
      <c r="O10" s="484"/>
      <c r="P10" s="484"/>
      <c r="Q10" s="485"/>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row>
    <row r="11" spans="1:81" ht="13.5" thickBot="1">
      <c r="A11" s="210"/>
      <c r="B11" s="482"/>
      <c r="C11" s="488"/>
      <c r="D11" s="489"/>
      <c r="E11" s="214" t="s">
        <v>70</v>
      </c>
      <c r="F11" s="215" t="s">
        <v>71</v>
      </c>
      <c r="G11" s="215" t="s">
        <v>72</v>
      </c>
      <c r="H11" s="215" t="s">
        <v>73</v>
      </c>
      <c r="I11" s="215" t="s">
        <v>74</v>
      </c>
      <c r="J11" s="215" t="s">
        <v>75</v>
      </c>
      <c r="K11" s="215" t="s">
        <v>76</v>
      </c>
      <c r="L11" s="215" t="s">
        <v>77</v>
      </c>
      <c r="M11" s="16" t="s">
        <v>78</v>
      </c>
      <c r="N11" s="17" t="s">
        <v>79</v>
      </c>
      <c r="O11" s="215" t="s">
        <v>80</v>
      </c>
      <c r="P11" s="215" t="s">
        <v>81</v>
      </c>
      <c r="Q11" s="382" t="s">
        <v>82</v>
      </c>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row>
    <row r="12" spans="1:81" ht="13.5" thickTop="1">
      <c r="A12" s="210"/>
      <c r="B12" s="18" t="s">
        <v>15</v>
      </c>
      <c r="C12" s="490" t="s">
        <v>117</v>
      </c>
      <c r="D12" s="491"/>
      <c r="E12" s="19"/>
      <c r="F12" s="19"/>
      <c r="G12" s="19"/>
      <c r="H12" s="19"/>
      <c r="I12" s="19"/>
      <c r="J12" s="19"/>
      <c r="K12" s="19"/>
      <c r="L12" s="19"/>
      <c r="M12" s="19"/>
      <c r="N12" s="19"/>
      <c r="O12" s="19"/>
      <c r="P12" s="345"/>
      <c r="Q12" s="349">
        <f>SUM(E12:P12)</f>
        <v>0</v>
      </c>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row>
    <row r="13" spans="1:81" ht="12.75">
      <c r="A13" s="210"/>
      <c r="B13" s="20" t="s">
        <v>17</v>
      </c>
      <c r="C13" s="479" t="s">
        <v>109</v>
      </c>
      <c r="D13" s="480"/>
      <c r="E13" s="21"/>
      <c r="F13" s="21"/>
      <c r="G13" s="21"/>
      <c r="H13" s="21"/>
      <c r="I13" s="21"/>
      <c r="J13" s="21"/>
      <c r="K13" s="21"/>
      <c r="L13" s="21"/>
      <c r="M13" s="21"/>
      <c r="N13" s="21"/>
      <c r="O13" s="21"/>
      <c r="P13" s="346"/>
      <c r="Q13" s="350">
        <f>SUM(E13:P13)</f>
        <v>0</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row>
    <row r="14" spans="1:81" ht="12.75">
      <c r="A14" s="210"/>
      <c r="B14" s="20" t="s">
        <v>18</v>
      </c>
      <c r="C14" s="479" t="s">
        <v>110</v>
      </c>
      <c r="D14" s="480"/>
      <c r="E14" s="21"/>
      <c r="F14" s="21"/>
      <c r="G14" s="21"/>
      <c r="H14" s="21"/>
      <c r="I14" s="21"/>
      <c r="J14" s="21"/>
      <c r="K14" s="21"/>
      <c r="L14" s="21"/>
      <c r="M14" s="21"/>
      <c r="N14" s="21"/>
      <c r="O14" s="21"/>
      <c r="P14" s="346"/>
      <c r="Q14" s="350">
        <f>SUM(E14:P14)</f>
        <v>0</v>
      </c>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row>
    <row r="15" spans="1:81" ht="12.75">
      <c r="A15" s="210"/>
      <c r="B15" s="20" t="s">
        <v>19</v>
      </c>
      <c r="C15" s="479" t="s">
        <v>111</v>
      </c>
      <c r="D15" s="480"/>
      <c r="E15" s="22"/>
      <c r="F15" s="22"/>
      <c r="G15" s="22"/>
      <c r="H15" s="22"/>
      <c r="I15" s="22"/>
      <c r="J15" s="22"/>
      <c r="K15" s="22"/>
      <c r="L15" s="22"/>
      <c r="M15" s="22"/>
      <c r="N15" s="22"/>
      <c r="O15" s="22"/>
      <c r="P15" s="347"/>
      <c r="Q15" s="350">
        <f>SUM(E15:P15)</f>
        <v>0</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row>
    <row r="16" spans="1:81" ht="13.5" thickBot="1">
      <c r="A16" s="210"/>
      <c r="B16" s="23" t="s">
        <v>94</v>
      </c>
      <c r="C16" s="477" t="s">
        <v>120</v>
      </c>
      <c r="D16" s="478"/>
      <c r="E16" s="24">
        <f>SUM(E12:E15)</f>
        <v>0</v>
      </c>
      <c r="F16" s="24">
        <f aca="true" t="shared" si="0" ref="F16:Q16">SUM(F12:F15)</f>
        <v>0</v>
      </c>
      <c r="G16" s="24">
        <f t="shared" si="0"/>
        <v>0</v>
      </c>
      <c r="H16" s="24">
        <f t="shared" si="0"/>
        <v>0</v>
      </c>
      <c r="I16" s="24">
        <f t="shared" si="0"/>
        <v>0</v>
      </c>
      <c r="J16" s="24">
        <f t="shared" si="0"/>
        <v>0</v>
      </c>
      <c r="K16" s="24">
        <f t="shared" si="0"/>
        <v>0</v>
      </c>
      <c r="L16" s="24">
        <f t="shared" si="0"/>
        <v>0</v>
      </c>
      <c r="M16" s="24">
        <f t="shared" si="0"/>
        <v>0</v>
      </c>
      <c r="N16" s="24">
        <f t="shared" si="0"/>
        <v>0</v>
      </c>
      <c r="O16" s="24">
        <f t="shared" si="0"/>
        <v>0</v>
      </c>
      <c r="P16" s="348">
        <f t="shared" si="0"/>
        <v>0</v>
      </c>
      <c r="Q16" s="351">
        <f t="shared" si="0"/>
        <v>0</v>
      </c>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row>
    <row r="17" spans="1:17" s="2" customFormat="1" ht="13.5" thickTop="1">
      <c r="A17" s="210"/>
      <c r="B17" s="210"/>
      <c r="C17" s="210"/>
      <c r="D17" s="210"/>
      <c r="E17" s="210"/>
      <c r="F17" s="210"/>
      <c r="G17" s="210"/>
      <c r="H17" s="210"/>
      <c r="I17" s="210"/>
      <c r="J17" s="210"/>
      <c r="K17" s="210"/>
      <c r="L17" s="210"/>
      <c r="M17" s="210"/>
      <c r="N17" s="210"/>
      <c r="O17" s="210"/>
      <c r="P17" s="210"/>
      <c r="Q17" s="210"/>
    </row>
    <row r="18" s="2" customFormat="1" ht="12.75">
      <c r="A18" s="216"/>
    </row>
    <row r="19" s="2" customFormat="1" ht="12.75">
      <c r="A19" s="216"/>
    </row>
    <row r="20" s="2" customFormat="1" ht="12.75"/>
    <row r="21" s="2" customFormat="1" ht="12.75"/>
    <row r="22" s="2" customFormat="1" ht="12.75"/>
    <row r="23" s="2" customFormat="1" ht="12.75"/>
    <row r="24" s="2" customFormat="1" ht="12.75"/>
    <row r="25" s="2" customFormat="1" ht="12.75"/>
    <row r="26" s="2" customFormat="1" ht="12.75"/>
    <row r="27" s="2" customFormat="1" ht="12.75"/>
    <row r="28" s="2" customFormat="1" ht="12.75"/>
    <row r="29" s="2" customFormat="1" ht="12.75"/>
    <row r="30" s="2" customFormat="1" ht="12.75"/>
    <row r="31" s="2" customFormat="1" ht="12.75"/>
    <row r="32" s="2" customFormat="1" ht="12.75"/>
    <row r="33" s="2" customFormat="1" ht="12.75"/>
    <row r="34" s="2" customFormat="1" ht="12.75"/>
    <row r="35" s="2" customFormat="1" ht="12.75"/>
    <row r="36" s="2" customFormat="1" ht="12.75"/>
    <row r="37" s="2" customFormat="1" ht="12.75"/>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sheetData>
  <sheetProtection/>
  <mergeCells count="9">
    <mergeCell ref="A8:T8"/>
    <mergeCell ref="C16:D16"/>
    <mergeCell ref="C15:D15"/>
    <mergeCell ref="B10:B11"/>
    <mergeCell ref="E10:Q10"/>
    <mergeCell ref="C10:D11"/>
    <mergeCell ref="C12:D12"/>
    <mergeCell ref="C13:D13"/>
    <mergeCell ref="C14:D14"/>
  </mergeCells>
  <printOptions/>
  <pageMargins left="0.7" right="0.7" top="0.75" bottom="0.75" header="0.3" footer="0.3"/>
  <pageSetup fitToHeight="1" fitToWidth="1" horizontalDpi="600" verticalDpi="600" orientation="landscape" paperSize="9" scale="69" r:id="rId1"/>
  <ignoredErrors>
    <ignoredError sqref="B12:B16"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CR55"/>
  <sheetViews>
    <sheetView zoomScale="75" zoomScaleNormal="75" zoomScalePageLayoutView="0" workbookViewId="0" topLeftCell="A1">
      <selection activeCell="A1" sqref="A1"/>
    </sheetView>
  </sheetViews>
  <sheetFormatPr defaultColWidth="9.140625" defaultRowHeight="12.75"/>
  <cols>
    <col min="1" max="1" width="3.00390625" style="212" customWidth="1"/>
    <col min="2" max="2" width="8.57421875" style="212" customWidth="1"/>
    <col min="3" max="3" width="18.57421875" style="212" customWidth="1"/>
    <col min="4" max="4" width="12.57421875" style="212" customWidth="1"/>
    <col min="5" max="5" width="11.28125" style="212" customWidth="1"/>
    <col min="6" max="16" width="10.28125" style="212" customWidth="1"/>
    <col min="17" max="17" width="11.421875" style="212" customWidth="1"/>
    <col min="18" max="18" width="10.28125" style="212" customWidth="1"/>
    <col min="19" max="75" width="9.140625" style="218" customWidth="1"/>
    <col min="76" max="16384" width="9.140625" style="212" customWidth="1"/>
  </cols>
  <sheetData>
    <row r="1" s="2" customFormat="1" ht="12.75">
      <c r="A1" s="2" t="s">
        <v>14</v>
      </c>
    </row>
    <row r="2" s="2" customFormat="1" ht="15" customHeight="1"/>
    <row r="3" s="2" customFormat="1" ht="15" customHeight="1">
      <c r="B3" s="2" t="str">
        <f>+CONCATENATE('1. Naslovna strana'!B13," ",'1. Naslovna strana'!E13)</f>
        <v>Назив јавног снабдевача: </v>
      </c>
    </row>
    <row r="4" s="2" customFormat="1" ht="15" customHeight="1">
      <c r="B4" s="2" t="str">
        <f>+CONCATENATE('1. Naslovna strana'!B10," ",'1. Naslovna strana'!E10)</f>
        <v>Енергетска делатност: Јавно снабдевање природним гасом</v>
      </c>
    </row>
    <row r="5" s="2" customFormat="1" ht="15" customHeight="1">
      <c r="B5" s="2" t="str">
        <f>+CONCATENATE('1. Naslovna strana'!B27," ",'1. Naslovna strana'!E27)</f>
        <v>Датум обраде: </v>
      </c>
    </row>
    <row r="6" spans="19:75" s="217" customFormat="1" ht="12.75">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c r="BB6" s="218"/>
      <c r="BC6" s="218"/>
      <c r="BD6" s="218"/>
      <c r="BE6" s="218"/>
      <c r="BF6" s="218"/>
      <c r="BG6" s="218"/>
      <c r="BH6" s="218"/>
      <c r="BI6" s="218"/>
      <c r="BJ6" s="218"/>
      <c r="BK6" s="218"/>
      <c r="BL6" s="218"/>
      <c r="BM6" s="218"/>
      <c r="BN6" s="218"/>
      <c r="BO6" s="218"/>
      <c r="BP6" s="218"/>
      <c r="BQ6" s="218"/>
      <c r="BR6" s="218"/>
      <c r="BS6" s="218"/>
      <c r="BT6" s="218"/>
      <c r="BU6" s="218"/>
      <c r="BV6" s="218"/>
      <c r="BW6" s="218"/>
    </row>
    <row r="7" s="218" customFormat="1" ht="12.75"/>
    <row r="8" spans="1:20" s="218" customFormat="1" ht="12.75" customHeight="1">
      <c r="A8" s="422" t="str">
        <f>CONCATENATE("Табела ГT-22-4.1 Укупна количина за јавно снабдевање за"," ",'1. Naslovna strana'!E17,". годину")</f>
        <v>Табела ГT-22-4.1 Укупна количина за јавно снабдевање за 2023. годину</v>
      </c>
      <c r="B8" s="422"/>
      <c r="C8" s="422"/>
      <c r="D8" s="422"/>
      <c r="E8" s="422"/>
      <c r="F8" s="422"/>
      <c r="G8" s="422"/>
      <c r="H8" s="422"/>
      <c r="I8" s="422"/>
      <c r="J8" s="422"/>
      <c r="K8" s="422"/>
      <c r="L8" s="422"/>
      <c r="M8" s="422"/>
      <c r="N8" s="422"/>
      <c r="O8" s="422"/>
      <c r="P8" s="422"/>
      <c r="Q8" s="422"/>
      <c r="R8" s="422"/>
      <c r="S8" s="422"/>
      <c r="T8" s="422"/>
    </row>
    <row r="9" s="218" customFormat="1" ht="6" customHeight="1" thickBot="1"/>
    <row r="10" spans="1:96" s="219" customFormat="1" ht="24" customHeight="1" thickTop="1">
      <c r="A10" s="218"/>
      <c r="B10" s="481" t="s">
        <v>16</v>
      </c>
      <c r="C10" s="486" t="s">
        <v>132</v>
      </c>
      <c r="D10" s="487"/>
      <c r="E10" s="442" t="s">
        <v>148</v>
      </c>
      <c r="F10" s="512"/>
      <c r="G10" s="512"/>
      <c r="H10" s="512"/>
      <c r="I10" s="512"/>
      <c r="J10" s="512"/>
      <c r="K10" s="512"/>
      <c r="L10" s="512"/>
      <c r="M10" s="512"/>
      <c r="N10" s="512"/>
      <c r="O10" s="512"/>
      <c r="P10" s="512"/>
      <c r="Q10" s="513"/>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18"/>
      <c r="BW10" s="218"/>
      <c r="BX10" s="218"/>
      <c r="BY10" s="218"/>
      <c r="BZ10" s="218"/>
      <c r="CA10" s="218"/>
      <c r="CB10" s="218"/>
      <c r="CC10" s="218"/>
      <c r="CD10" s="218"/>
      <c r="CE10" s="218"/>
      <c r="CF10" s="218"/>
      <c r="CG10" s="218"/>
      <c r="CH10" s="218"/>
      <c r="CI10" s="218"/>
      <c r="CJ10" s="218"/>
      <c r="CK10" s="218"/>
      <c r="CL10" s="218"/>
      <c r="CM10" s="218"/>
      <c r="CN10" s="218"/>
      <c r="CO10" s="218"/>
      <c r="CP10" s="218"/>
      <c r="CQ10" s="218"/>
      <c r="CR10" s="218"/>
    </row>
    <row r="11" spans="1:96" s="219" customFormat="1" ht="31.5" customHeight="1" thickBot="1">
      <c r="A11" s="218"/>
      <c r="B11" s="509"/>
      <c r="C11" s="510"/>
      <c r="D11" s="511"/>
      <c r="E11" s="220" t="s">
        <v>70</v>
      </c>
      <c r="F11" s="221" t="s">
        <v>71</v>
      </c>
      <c r="G11" s="221" t="s">
        <v>72</v>
      </c>
      <c r="H11" s="221" t="s">
        <v>73</v>
      </c>
      <c r="I11" s="221" t="s">
        <v>74</v>
      </c>
      <c r="J11" s="221" t="s">
        <v>75</v>
      </c>
      <c r="K11" s="221" t="s">
        <v>76</v>
      </c>
      <c r="L11" s="221" t="s">
        <v>77</v>
      </c>
      <c r="M11" s="25" t="s">
        <v>78</v>
      </c>
      <c r="N11" s="26" t="s">
        <v>79</v>
      </c>
      <c r="O11" s="221" t="s">
        <v>80</v>
      </c>
      <c r="P11" s="221" t="s">
        <v>81</v>
      </c>
      <c r="Q11" s="222" t="s">
        <v>82</v>
      </c>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18"/>
      <c r="BW11" s="218"/>
      <c r="BX11" s="218"/>
      <c r="BY11" s="218"/>
      <c r="BZ11" s="218"/>
      <c r="CA11" s="218"/>
      <c r="CB11" s="218"/>
      <c r="CC11" s="218"/>
      <c r="CD11" s="218"/>
      <c r="CE11" s="218"/>
      <c r="CF11" s="218"/>
      <c r="CG11" s="218"/>
      <c r="CH11" s="218"/>
      <c r="CI11" s="218"/>
      <c r="CJ11" s="218"/>
      <c r="CK11" s="218"/>
      <c r="CL11" s="218"/>
      <c r="CM11" s="218"/>
      <c r="CN11" s="218"/>
      <c r="CO11" s="218"/>
      <c r="CP11" s="218"/>
      <c r="CQ11" s="218"/>
      <c r="CR11" s="218"/>
    </row>
    <row r="12" spans="1:96" s="219" customFormat="1" ht="13.5" thickTop="1">
      <c r="A12" s="218"/>
      <c r="B12" s="27" t="s">
        <v>15</v>
      </c>
      <c r="C12" s="516" t="s">
        <v>108</v>
      </c>
      <c r="D12" s="517"/>
      <c r="E12" s="386"/>
      <c r="F12" s="386"/>
      <c r="G12" s="386"/>
      <c r="H12" s="386"/>
      <c r="I12" s="386"/>
      <c r="J12" s="386"/>
      <c r="K12" s="386"/>
      <c r="L12" s="386"/>
      <c r="M12" s="386"/>
      <c r="N12" s="386"/>
      <c r="O12" s="386"/>
      <c r="P12" s="387"/>
      <c r="Q12" s="349">
        <f>SUM(E12:P12)</f>
        <v>0</v>
      </c>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c r="BW12" s="218"/>
      <c r="BX12" s="218"/>
      <c r="BY12" s="218"/>
      <c r="BZ12" s="218"/>
      <c r="CA12" s="218"/>
      <c r="CB12" s="218"/>
      <c r="CC12" s="218"/>
      <c r="CD12" s="218"/>
      <c r="CE12" s="218"/>
      <c r="CF12" s="218"/>
      <c r="CG12" s="218"/>
      <c r="CH12" s="218"/>
      <c r="CI12" s="218"/>
      <c r="CJ12" s="218"/>
      <c r="CK12" s="218"/>
      <c r="CL12" s="218"/>
      <c r="CM12" s="218"/>
      <c r="CN12" s="218"/>
      <c r="CO12" s="218"/>
      <c r="CP12" s="218"/>
      <c r="CQ12" s="218"/>
      <c r="CR12" s="218"/>
    </row>
    <row r="13" spans="1:96" s="219" customFormat="1" ht="12.75">
      <c r="A13" s="218"/>
      <c r="B13" s="20" t="s">
        <v>17</v>
      </c>
      <c r="C13" s="479" t="s">
        <v>109</v>
      </c>
      <c r="D13" s="480"/>
      <c r="E13" s="21"/>
      <c r="F13" s="21"/>
      <c r="G13" s="21"/>
      <c r="H13" s="21"/>
      <c r="I13" s="21"/>
      <c r="J13" s="21"/>
      <c r="K13" s="21"/>
      <c r="L13" s="21"/>
      <c r="M13" s="21"/>
      <c r="N13" s="21"/>
      <c r="O13" s="21"/>
      <c r="P13" s="346"/>
      <c r="Q13" s="350">
        <f>SUM(E13:P13)</f>
        <v>0</v>
      </c>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18"/>
      <c r="BW13" s="218"/>
      <c r="BX13" s="218"/>
      <c r="BY13" s="218"/>
      <c r="BZ13" s="218"/>
      <c r="CA13" s="218"/>
      <c r="CB13" s="218"/>
      <c r="CC13" s="218"/>
      <c r="CD13" s="218"/>
      <c r="CE13" s="218"/>
      <c r="CF13" s="218"/>
      <c r="CG13" s="218"/>
      <c r="CH13" s="218"/>
      <c r="CI13" s="218"/>
      <c r="CJ13" s="218"/>
      <c r="CK13" s="218"/>
      <c r="CL13" s="218"/>
      <c r="CM13" s="218"/>
      <c r="CN13" s="218"/>
      <c r="CO13" s="218"/>
      <c r="CP13" s="218"/>
      <c r="CQ13" s="218"/>
      <c r="CR13" s="218"/>
    </row>
    <row r="14" spans="1:96" s="219" customFormat="1" ht="12.75">
      <c r="A14" s="218"/>
      <c r="B14" s="20" t="s">
        <v>18</v>
      </c>
      <c r="C14" s="479" t="s">
        <v>110</v>
      </c>
      <c r="D14" s="480"/>
      <c r="E14" s="21"/>
      <c r="F14" s="21"/>
      <c r="G14" s="21"/>
      <c r="H14" s="21"/>
      <c r="I14" s="21"/>
      <c r="J14" s="21"/>
      <c r="K14" s="21"/>
      <c r="L14" s="21"/>
      <c r="M14" s="21"/>
      <c r="N14" s="21"/>
      <c r="O14" s="21"/>
      <c r="P14" s="346"/>
      <c r="Q14" s="350">
        <f>SUM(E14:P14)</f>
        <v>0</v>
      </c>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c r="BY14" s="218"/>
      <c r="BZ14" s="218"/>
      <c r="CA14" s="218"/>
      <c r="CB14" s="218"/>
      <c r="CC14" s="218"/>
      <c r="CD14" s="218"/>
      <c r="CE14" s="218"/>
      <c r="CF14" s="218"/>
      <c r="CG14" s="218"/>
      <c r="CH14" s="218"/>
      <c r="CI14" s="218"/>
      <c r="CJ14" s="218"/>
      <c r="CK14" s="218"/>
      <c r="CL14" s="218"/>
      <c r="CM14" s="218"/>
      <c r="CN14" s="218"/>
      <c r="CO14" s="218"/>
      <c r="CP14" s="218"/>
      <c r="CQ14" s="218"/>
      <c r="CR14" s="218"/>
    </row>
    <row r="15" spans="1:96" s="219" customFormat="1" ht="12.75">
      <c r="A15" s="218"/>
      <c r="B15" s="28" t="s">
        <v>19</v>
      </c>
      <c r="C15" s="479" t="s">
        <v>111</v>
      </c>
      <c r="D15" s="480"/>
      <c r="E15" s="22"/>
      <c r="F15" s="22"/>
      <c r="G15" s="22"/>
      <c r="H15" s="22"/>
      <c r="I15" s="22"/>
      <c r="J15" s="22"/>
      <c r="K15" s="22"/>
      <c r="L15" s="22"/>
      <c r="M15" s="22"/>
      <c r="N15" s="22"/>
      <c r="O15" s="22"/>
      <c r="P15" s="347"/>
      <c r="Q15" s="350">
        <f>SUM(E15:P15)</f>
        <v>0</v>
      </c>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8"/>
      <c r="CJ15" s="218"/>
      <c r="CK15" s="218"/>
      <c r="CL15" s="218"/>
      <c r="CM15" s="218"/>
      <c r="CN15" s="218"/>
      <c r="CO15" s="218"/>
      <c r="CP15" s="218"/>
      <c r="CQ15" s="218"/>
      <c r="CR15" s="218"/>
    </row>
    <row r="16" spans="1:96" s="219" customFormat="1" ht="13.5" thickBot="1">
      <c r="A16" s="218"/>
      <c r="B16" s="23" t="s">
        <v>94</v>
      </c>
      <c r="C16" s="518" t="s">
        <v>133</v>
      </c>
      <c r="D16" s="478"/>
      <c r="E16" s="24">
        <f>SUM(E12:E15)</f>
        <v>0</v>
      </c>
      <c r="F16" s="24">
        <f aca="true" t="shared" si="0" ref="F16:P16">SUM(F12:F15)</f>
        <v>0</v>
      </c>
      <c r="G16" s="24">
        <f t="shared" si="0"/>
        <v>0</v>
      </c>
      <c r="H16" s="24">
        <f t="shared" si="0"/>
        <v>0</v>
      </c>
      <c r="I16" s="24">
        <f t="shared" si="0"/>
        <v>0</v>
      </c>
      <c r="J16" s="24">
        <f t="shared" si="0"/>
        <v>0</v>
      </c>
      <c r="K16" s="24">
        <f t="shared" si="0"/>
        <v>0</v>
      </c>
      <c r="L16" s="24">
        <f t="shared" si="0"/>
        <v>0</v>
      </c>
      <c r="M16" s="24">
        <f t="shared" si="0"/>
        <v>0</v>
      </c>
      <c r="N16" s="24">
        <f t="shared" si="0"/>
        <v>0</v>
      </c>
      <c r="O16" s="24">
        <f t="shared" si="0"/>
        <v>0</v>
      </c>
      <c r="P16" s="348">
        <f t="shared" si="0"/>
        <v>0</v>
      </c>
      <c r="Q16" s="351">
        <f>SUM(Q12:Q15)</f>
        <v>0</v>
      </c>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218"/>
      <c r="BX16" s="218"/>
      <c r="BY16" s="218"/>
      <c r="BZ16" s="218"/>
      <c r="CA16" s="218"/>
      <c r="CB16" s="218"/>
      <c r="CC16" s="218"/>
      <c r="CD16" s="218"/>
      <c r="CE16" s="218"/>
      <c r="CF16" s="218"/>
      <c r="CG16" s="218"/>
      <c r="CH16" s="218"/>
      <c r="CI16" s="218"/>
      <c r="CJ16" s="218"/>
      <c r="CK16" s="218"/>
      <c r="CL16" s="218"/>
      <c r="CM16" s="218"/>
      <c r="CN16" s="218"/>
      <c r="CO16" s="218"/>
      <c r="CP16" s="218"/>
      <c r="CQ16" s="218"/>
      <c r="CR16" s="218"/>
    </row>
    <row r="17" s="218" customFormat="1" ht="13.5" thickTop="1"/>
    <row r="18" s="218" customFormat="1" ht="12.75"/>
    <row r="19" spans="1:20" s="218" customFormat="1" ht="12.75" customHeight="1">
      <c r="A19" s="422" t="str">
        <f>CONCATENATE("Табела ГT-22-4.2 Количине за јавно снабдевање које се преузимају директно  са транспортног система за"," ",'1. Naslovna strana'!E17,". годину")</f>
        <v>Табела ГT-22-4.2 Количине за јавно снабдевање које се преузимају директно  са транспортног система за 2023. годину</v>
      </c>
      <c r="B19" s="422"/>
      <c r="C19" s="422"/>
      <c r="D19" s="422"/>
      <c r="E19" s="422"/>
      <c r="F19" s="422"/>
      <c r="G19" s="422"/>
      <c r="H19" s="422"/>
      <c r="I19" s="422"/>
      <c r="J19" s="422"/>
      <c r="K19" s="422"/>
      <c r="L19" s="422"/>
      <c r="M19" s="422"/>
      <c r="N19" s="422"/>
      <c r="O19" s="422"/>
      <c r="P19" s="422"/>
      <c r="Q19" s="422"/>
      <c r="R19" s="422"/>
      <c r="S19" s="422"/>
      <c r="T19" s="422"/>
    </row>
    <row r="20" spans="1:96" s="219" customFormat="1" ht="15.75" customHeight="1" thickBot="1">
      <c r="A20" s="218"/>
      <c r="B20" s="21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8"/>
      <c r="CJ20" s="218"/>
      <c r="CK20" s="218"/>
      <c r="CL20" s="218"/>
      <c r="CM20" s="218"/>
      <c r="CN20" s="218"/>
      <c r="CO20" s="218"/>
      <c r="CP20" s="218"/>
      <c r="CQ20" s="218"/>
      <c r="CR20" s="218"/>
    </row>
    <row r="21" spans="1:96" s="219" customFormat="1" ht="31.5" customHeight="1" thickTop="1">
      <c r="A21" s="218"/>
      <c r="B21" s="481" t="s">
        <v>16</v>
      </c>
      <c r="C21" s="486" t="s">
        <v>132</v>
      </c>
      <c r="D21" s="487"/>
      <c r="E21" s="442" t="s">
        <v>148</v>
      </c>
      <c r="F21" s="512"/>
      <c r="G21" s="512"/>
      <c r="H21" s="512"/>
      <c r="I21" s="512"/>
      <c r="J21" s="512"/>
      <c r="K21" s="512"/>
      <c r="L21" s="512"/>
      <c r="M21" s="512"/>
      <c r="N21" s="512"/>
      <c r="O21" s="512"/>
      <c r="P21" s="512"/>
      <c r="Q21" s="513"/>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c r="CK21" s="218"/>
      <c r="CL21" s="218"/>
      <c r="CM21" s="218"/>
      <c r="CN21" s="218"/>
      <c r="CO21" s="218"/>
      <c r="CP21" s="218"/>
      <c r="CQ21" s="218"/>
      <c r="CR21" s="218"/>
    </row>
    <row r="22" spans="1:96" s="219" customFormat="1" ht="23.25" customHeight="1" thickBot="1">
      <c r="A22" s="218"/>
      <c r="B22" s="509"/>
      <c r="C22" s="510"/>
      <c r="D22" s="511"/>
      <c r="E22" s="220" t="s">
        <v>70</v>
      </c>
      <c r="F22" s="221" t="s">
        <v>71</v>
      </c>
      <c r="G22" s="221" t="s">
        <v>72</v>
      </c>
      <c r="H22" s="221" t="s">
        <v>73</v>
      </c>
      <c r="I22" s="221" t="s">
        <v>74</v>
      </c>
      <c r="J22" s="221" t="s">
        <v>75</v>
      </c>
      <c r="K22" s="221" t="s">
        <v>76</v>
      </c>
      <c r="L22" s="221" t="s">
        <v>77</v>
      </c>
      <c r="M22" s="25" t="s">
        <v>78</v>
      </c>
      <c r="N22" s="26" t="s">
        <v>79</v>
      </c>
      <c r="O22" s="221" t="s">
        <v>80</v>
      </c>
      <c r="P22" s="221" t="s">
        <v>81</v>
      </c>
      <c r="Q22" s="222" t="s">
        <v>82</v>
      </c>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c r="CK22" s="218"/>
      <c r="CL22" s="218"/>
      <c r="CM22" s="218"/>
      <c r="CN22" s="218"/>
      <c r="CO22" s="218"/>
      <c r="CP22" s="218"/>
      <c r="CQ22" s="218"/>
      <c r="CR22" s="218"/>
    </row>
    <row r="23" spans="1:96" s="219" customFormat="1" ht="27.75" customHeight="1" thickBot="1" thickTop="1">
      <c r="A23" s="218"/>
      <c r="B23" s="373" t="s">
        <v>15</v>
      </c>
      <c r="C23" s="514" t="s">
        <v>134</v>
      </c>
      <c r="D23" s="515"/>
      <c r="E23" s="388"/>
      <c r="F23" s="388"/>
      <c r="G23" s="388"/>
      <c r="H23" s="388"/>
      <c r="I23" s="388"/>
      <c r="J23" s="388"/>
      <c r="K23" s="388"/>
      <c r="L23" s="388"/>
      <c r="M23" s="388"/>
      <c r="N23" s="388"/>
      <c r="O23" s="388"/>
      <c r="P23" s="389"/>
      <c r="Q23" s="390">
        <f>SUM(E23:P23)</f>
        <v>0</v>
      </c>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8"/>
      <c r="CJ23" s="218"/>
      <c r="CK23" s="218"/>
      <c r="CL23" s="218"/>
      <c r="CM23" s="218"/>
      <c r="CN23" s="218"/>
      <c r="CO23" s="218"/>
      <c r="CP23" s="218"/>
      <c r="CQ23" s="218"/>
      <c r="CR23" s="218"/>
    </row>
    <row r="24" spans="19:75" s="217" customFormat="1" ht="13.5" thickTop="1">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row>
    <row r="25" spans="1:21" s="218" customFormat="1" ht="12.75" customHeight="1">
      <c r="A25" s="217"/>
      <c r="B25" s="422" t="str">
        <f>CONCATENATE("Табела ГT-22-4.3 Количине за јавно снабдевање које се преузимају са другог дистрибутивног система за"," ",'1. Naslovna strana'!E17,". годину")</f>
        <v>Табела ГT-22-4.3 Количине за јавно снабдевање које се преузимају са другог дистрибутивног система за 2023. годину</v>
      </c>
      <c r="C25" s="422"/>
      <c r="D25" s="422"/>
      <c r="E25" s="422"/>
      <c r="F25" s="422"/>
      <c r="G25" s="422"/>
      <c r="H25" s="422"/>
      <c r="I25" s="422"/>
      <c r="J25" s="422"/>
      <c r="K25" s="422"/>
      <c r="L25" s="422"/>
      <c r="M25" s="422"/>
      <c r="N25" s="422"/>
      <c r="O25" s="422"/>
      <c r="P25" s="422"/>
      <c r="Q25" s="422"/>
      <c r="R25" s="422"/>
      <c r="S25" s="422"/>
      <c r="T25" s="422"/>
      <c r="U25" s="422"/>
    </row>
    <row r="26" spans="1:75" s="223" customFormat="1" ht="7.5" customHeight="1" thickBot="1">
      <c r="A26" s="217"/>
      <c r="B26" s="217"/>
      <c r="C26" s="217"/>
      <c r="D26" s="217"/>
      <c r="E26" s="217"/>
      <c r="F26" s="217"/>
      <c r="G26" s="217"/>
      <c r="H26" s="217"/>
      <c r="I26" s="217"/>
      <c r="J26" s="217"/>
      <c r="K26" s="217"/>
      <c r="L26" s="217"/>
      <c r="M26" s="217"/>
      <c r="N26" s="217"/>
      <c r="O26" s="217"/>
      <c r="P26" s="217"/>
      <c r="Q26" s="217"/>
      <c r="R26" s="217"/>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8"/>
      <c r="BP26" s="218"/>
      <c r="BQ26" s="218"/>
      <c r="BR26" s="218"/>
      <c r="BS26" s="218"/>
      <c r="BT26" s="218"/>
      <c r="BU26" s="218"/>
      <c r="BV26" s="218"/>
      <c r="BW26" s="218"/>
    </row>
    <row r="27" spans="2:74" s="223" customFormat="1" ht="38.25" customHeight="1" thickTop="1">
      <c r="B27" s="500" t="s">
        <v>114</v>
      </c>
      <c r="C27" s="502" t="s">
        <v>119</v>
      </c>
      <c r="D27" s="503"/>
      <c r="E27" s="506" t="s">
        <v>148</v>
      </c>
      <c r="F27" s="507"/>
      <c r="G27" s="507"/>
      <c r="H27" s="507"/>
      <c r="I27" s="507"/>
      <c r="J27" s="507"/>
      <c r="K27" s="507"/>
      <c r="L27" s="507"/>
      <c r="M27" s="507"/>
      <c r="N27" s="507"/>
      <c r="O27" s="507"/>
      <c r="P27" s="507"/>
      <c r="Q27" s="508"/>
      <c r="R27" s="504" t="s">
        <v>150</v>
      </c>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8"/>
      <c r="BD27" s="218"/>
      <c r="BE27" s="218"/>
      <c r="BF27" s="218"/>
      <c r="BG27" s="218"/>
      <c r="BH27" s="218"/>
      <c r="BI27" s="218"/>
      <c r="BJ27" s="218"/>
      <c r="BK27" s="218"/>
      <c r="BL27" s="218"/>
      <c r="BM27" s="218"/>
      <c r="BN27" s="218"/>
      <c r="BO27" s="218"/>
      <c r="BP27" s="218"/>
      <c r="BQ27" s="218"/>
      <c r="BR27" s="218"/>
      <c r="BS27" s="218"/>
      <c r="BT27" s="218"/>
      <c r="BU27" s="218"/>
      <c r="BV27" s="218"/>
    </row>
    <row r="28" spans="2:74" s="223" customFormat="1" ht="18" customHeight="1" thickBot="1">
      <c r="B28" s="501"/>
      <c r="C28" s="224"/>
      <c r="D28" s="225"/>
      <c r="E28" s="362" t="s">
        <v>70</v>
      </c>
      <c r="F28" s="362" t="s">
        <v>71</v>
      </c>
      <c r="G28" s="362" t="s">
        <v>72</v>
      </c>
      <c r="H28" s="362" t="s">
        <v>73</v>
      </c>
      <c r="I28" s="362" t="s">
        <v>74</v>
      </c>
      <c r="J28" s="362" t="s">
        <v>75</v>
      </c>
      <c r="K28" s="362" t="s">
        <v>76</v>
      </c>
      <c r="L28" s="362" t="s">
        <v>77</v>
      </c>
      <c r="M28" s="363" t="s">
        <v>78</v>
      </c>
      <c r="N28" s="364" t="s">
        <v>79</v>
      </c>
      <c r="O28" s="362" t="s">
        <v>80</v>
      </c>
      <c r="P28" s="362" t="s">
        <v>81</v>
      </c>
      <c r="Q28" s="365" t="s">
        <v>82</v>
      </c>
      <c r="R28" s="505"/>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row>
    <row r="29" spans="2:74" s="223" customFormat="1" ht="19.5" customHeight="1" thickTop="1">
      <c r="B29" s="226" t="s">
        <v>15</v>
      </c>
      <c r="C29" s="494" t="s">
        <v>125</v>
      </c>
      <c r="D29" s="495"/>
      <c r="E29" s="228">
        <f aca="true" t="shared" si="1" ref="E29:P29">E30+E34</f>
        <v>0</v>
      </c>
      <c r="F29" s="229">
        <f t="shared" si="1"/>
        <v>0</v>
      </c>
      <c r="G29" s="229">
        <f t="shared" si="1"/>
        <v>0</v>
      </c>
      <c r="H29" s="229">
        <f t="shared" si="1"/>
        <v>0</v>
      </c>
      <c r="I29" s="229">
        <f t="shared" si="1"/>
        <v>0</v>
      </c>
      <c r="J29" s="229">
        <f t="shared" si="1"/>
        <v>0</v>
      </c>
      <c r="K29" s="229">
        <f t="shared" si="1"/>
        <v>0</v>
      </c>
      <c r="L29" s="229">
        <f t="shared" si="1"/>
        <v>0</v>
      </c>
      <c r="M29" s="229">
        <f t="shared" si="1"/>
        <v>0</v>
      </c>
      <c r="N29" s="229">
        <f t="shared" si="1"/>
        <v>0</v>
      </c>
      <c r="O29" s="229">
        <f t="shared" si="1"/>
        <v>0</v>
      </c>
      <c r="P29" s="352">
        <f t="shared" si="1"/>
        <v>0</v>
      </c>
      <c r="Q29" s="357">
        <f aca="true" t="shared" si="2" ref="Q29:Q37">SUM(E29:P29)</f>
        <v>0</v>
      </c>
      <c r="R29" s="227">
        <f>R30+R34</f>
        <v>0</v>
      </c>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8"/>
      <c r="BU29" s="218"/>
      <c r="BV29" s="218"/>
    </row>
    <row r="30" spans="2:74" s="223" customFormat="1" ht="18" customHeight="1">
      <c r="B30" s="231" t="s">
        <v>84</v>
      </c>
      <c r="C30" s="62" t="s">
        <v>115</v>
      </c>
      <c r="D30" s="63"/>
      <c r="E30" s="233">
        <f>SUM(E31:E33)</f>
        <v>0</v>
      </c>
      <c r="F30" s="234">
        <f aca="true" t="shared" si="3" ref="F30:P30">SUM(F31:F33)</f>
        <v>0</v>
      </c>
      <c r="G30" s="234">
        <f t="shared" si="3"/>
        <v>0</v>
      </c>
      <c r="H30" s="234">
        <f t="shared" si="3"/>
        <v>0</v>
      </c>
      <c r="I30" s="234">
        <f t="shared" si="3"/>
        <v>0</v>
      </c>
      <c r="J30" s="234">
        <f t="shared" si="3"/>
        <v>0</v>
      </c>
      <c r="K30" s="234">
        <f t="shared" si="3"/>
        <v>0</v>
      </c>
      <c r="L30" s="234">
        <f t="shared" si="3"/>
        <v>0</v>
      </c>
      <c r="M30" s="234">
        <f t="shared" si="3"/>
        <v>0</v>
      </c>
      <c r="N30" s="234">
        <f t="shared" si="3"/>
        <v>0</v>
      </c>
      <c r="O30" s="234">
        <f t="shared" si="3"/>
        <v>0</v>
      </c>
      <c r="P30" s="353">
        <f t="shared" si="3"/>
        <v>0</v>
      </c>
      <c r="Q30" s="358">
        <f t="shared" si="2"/>
        <v>0</v>
      </c>
      <c r="R30" s="232">
        <f>SUM(R31:R33)</f>
        <v>0</v>
      </c>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218"/>
      <c r="BT30" s="218"/>
      <c r="BU30" s="218"/>
      <c r="BV30" s="218"/>
    </row>
    <row r="31" spans="2:74" s="223" customFormat="1" ht="18" customHeight="1">
      <c r="B31" s="236" t="s">
        <v>29</v>
      </c>
      <c r="C31" s="496" t="s">
        <v>106</v>
      </c>
      <c r="D31" s="497"/>
      <c r="E31" s="238"/>
      <c r="F31" s="239"/>
      <c r="G31" s="239"/>
      <c r="H31" s="239"/>
      <c r="I31" s="239"/>
      <c r="J31" s="239"/>
      <c r="K31" s="239"/>
      <c r="L31" s="239"/>
      <c r="M31" s="239"/>
      <c r="N31" s="239"/>
      <c r="O31" s="239"/>
      <c r="P31" s="354"/>
      <c r="Q31" s="359">
        <f t="shared" si="2"/>
        <v>0</v>
      </c>
      <c r="R31" s="237"/>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S31" s="218"/>
      <c r="BT31" s="218"/>
      <c r="BU31" s="218"/>
      <c r="BV31" s="218"/>
    </row>
    <row r="32" spans="2:74" s="223" customFormat="1" ht="18" customHeight="1">
      <c r="B32" s="236" t="s">
        <v>87</v>
      </c>
      <c r="C32" s="498" t="s">
        <v>107</v>
      </c>
      <c r="D32" s="499"/>
      <c r="E32" s="238"/>
      <c r="F32" s="239"/>
      <c r="G32" s="239"/>
      <c r="H32" s="239"/>
      <c r="I32" s="239"/>
      <c r="J32" s="239"/>
      <c r="K32" s="239"/>
      <c r="L32" s="239"/>
      <c r="M32" s="239"/>
      <c r="N32" s="239"/>
      <c r="O32" s="239"/>
      <c r="P32" s="354"/>
      <c r="Q32" s="359">
        <f t="shared" si="2"/>
        <v>0</v>
      </c>
      <c r="R32" s="237"/>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S32" s="218"/>
      <c r="BT32" s="218"/>
      <c r="BU32" s="218"/>
      <c r="BV32" s="218"/>
    </row>
    <row r="33" spans="2:74" s="223" customFormat="1" ht="19.5" customHeight="1" thickBot="1">
      <c r="B33" s="241" t="s">
        <v>103</v>
      </c>
      <c r="C33" s="492" t="s">
        <v>88</v>
      </c>
      <c r="D33" s="493"/>
      <c r="E33" s="243"/>
      <c r="F33" s="244"/>
      <c r="G33" s="244"/>
      <c r="H33" s="244"/>
      <c r="I33" s="244"/>
      <c r="J33" s="244"/>
      <c r="K33" s="244"/>
      <c r="L33" s="244"/>
      <c r="M33" s="244"/>
      <c r="N33" s="244"/>
      <c r="O33" s="244"/>
      <c r="P33" s="355"/>
      <c r="Q33" s="360">
        <f t="shared" si="2"/>
        <v>0</v>
      </c>
      <c r="R33" s="242"/>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row>
    <row r="34" spans="2:74" s="223" customFormat="1" ht="18" customHeight="1" thickTop="1">
      <c r="B34" s="231" t="s">
        <v>85</v>
      </c>
      <c r="C34" s="60" t="s">
        <v>115</v>
      </c>
      <c r="D34" s="61"/>
      <c r="E34" s="246">
        <f>SUM(E35:E37)</f>
        <v>0</v>
      </c>
      <c r="F34" s="247">
        <f aca="true" t="shared" si="4" ref="F34:P34">SUM(F35:F37)</f>
        <v>0</v>
      </c>
      <c r="G34" s="247">
        <f t="shared" si="4"/>
        <v>0</v>
      </c>
      <c r="H34" s="247">
        <f t="shared" si="4"/>
        <v>0</v>
      </c>
      <c r="I34" s="247">
        <f t="shared" si="4"/>
        <v>0</v>
      </c>
      <c r="J34" s="247">
        <f t="shared" si="4"/>
        <v>0</v>
      </c>
      <c r="K34" s="247">
        <f t="shared" si="4"/>
        <v>0</v>
      </c>
      <c r="L34" s="247">
        <f t="shared" si="4"/>
        <v>0</v>
      </c>
      <c r="M34" s="247">
        <f t="shared" si="4"/>
        <v>0</v>
      </c>
      <c r="N34" s="247">
        <f t="shared" si="4"/>
        <v>0</v>
      </c>
      <c r="O34" s="247">
        <f t="shared" si="4"/>
        <v>0</v>
      </c>
      <c r="P34" s="356">
        <f t="shared" si="4"/>
        <v>0</v>
      </c>
      <c r="Q34" s="361">
        <f t="shared" si="2"/>
        <v>0</v>
      </c>
      <c r="R34" s="232">
        <f>SUM(R35:R37)</f>
        <v>0</v>
      </c>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R34" s="218"/>
      <c r="BS34" s="218"/>
      <c r="BT34" s="218"/>
      <c r="BU34" s="218"/>
      <c r="BV34" s="218"/>
    </row>
    <row r="35" spans="2:74" s="223" customFormat="1" ht="18" customHeight="1">
      <c r="B35" s="236" t="s">
        <v>102</v>
      </c>
      <c r="C35" s="496" t="s">
        <v>106</v>
      </c>
      <c r="D35" s="497"/>
      <c r="E35" s="238"/>
      <c r="F35" s="239"/>
      <c r="G35" s="239"/>
      <c r="H35" s="239"/>
      <c r="I35" s="239"/>
      <c r="J35" s="239"/>
      <c r="K35" s="239"/>
      <c r="L35" s="239"/>
      <c r="M35" s="239"/>
      <c r="N35" s="239"/>
      <c r="O35" s="239"/>
      <c r="P35" s="354"/>
      <c r="Q35" s="359">
        <f t="shared" si="2"/>
        <v>0</v>
      </c>
      <c r="R35" s="237"/>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8"/>
      <c r="BR35" s="218"/>
      <c r="BS35" s="218"/>
      <c r="BT35" s="218"/>
      <c r="BU35" s="218"/>
      <c r="BV35" s="218"/>
    </row>
    <row r="36" spans="2:74" s="223" customFormat="1" ht="18" customHeight="1">
      <c r="B36" s="236" t="s">
        <v>104</v>
      </c>
      <c r="C36" s="498" t="s">
        <v>107</v>
      </c>
      <c r="D36" s="499"/>
      <c r="E36" s="238"/>
      <c r="F36" s="239"/>
      <c r="G36" s="239"/>
      <c r="H36" s="239"/>
      <c r="I36" s="239"/>
      <c r="J36" s="239"/>
      <c r="K36" s="239"/>
      <c r="L36" s="239"/>
      <c r="M36" s="239"/>
      <c r="N36" s="239"/>
      <c r="O36" s="239"/>
      <c r="P36" s="354"/>
      <c r="Q36" s="359">
        <f t="shared" si="2"/>
        <v>0</v>
      </c>
      <c r="R36" s="237"/>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8"/>
      <c r="BR36" s="218"/>
      <c r="BS36" s="218"/>
      <c r="BT36" s="218"/>
      <c r="BU36" s="218"/>
      <c r="BV36" s="218"/>
    </row>
    <row r="37" spans="1:74" s="217" customFormat="1" ht="13.5" thickBot="1">
      <c r="A37" s="223"/>
      <c r="B37" s="241" t="s">
        <v>105</v>
      </c>
      <c r="C37" s="492" t="s">
        <v>88</v>
      </c>
      <c r="D37" s="493"/>
      <c r="E37" s="243"/>
      <c r="F37" s="244"/>
      <c r="G37" s="244"/>
      <c r="H37" s="244"/>
      <c r="I37" s="244"/>
      <c r="J37" s="244"/>
      <c r="K37" s="244"/>
      <c r="L37" s="244"/>
      <c r="M37" s="244"/>
      <c r="N37" s="244"/>
      <c r="O37" s="244"/>
      <c r="P37" s="355"/>
      <c r="Q37" s="360">
        <f t="shared" si="2"/>
        <v>0</v>
      </c>
      <c r="R37" s="242"/>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row>
    <row r="38" spans="19:75" s="217" customFormat="1" ht="13.5" thickTop="1">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18"/>
      <c r="BV38" s="218"/>
      <c r="BW38" s="218"/>
    </row>
    <row r="39" spans="19:75" s="217" customFormat="1" ht="12.75">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8"/>
      <c r="BR39" s="218"/>
      <c r="BS39" s="218"/>
      <c r="BT39" s="218"/>
      <c r="BU39" s="218"/>
      <c r="BV39" s="218"/>
      <c r="BW39" s="218"/>
    </row>
    <row r="40" spans="19:75" s="217" customFormat="1" ht="12.75">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8"/>
      <c r="BR40" s="218"/>
      <c r="BS40" s="218"/>
      <c r="BT40" s="218"/>
      <c r="BU40" s="218"/>
      <c r="BV40" s="218"/>
      <c r="BW40" s="218"/>
    </row>
    <row r="41" spans="19:75" s="217" customFormat="1" ht="12.75">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8"/>
      <c r="BR41" s="218"/>
      <c r="BS41" s="218"/>
      <c r="BT41" s="218"/>
      <c r="BU41" s="218"/>
      <c r="BV41" s="218"/>
      <c r="BW41" s="218"/>
    </row>
    <row r="42" spans="19:75" s="217" customFormat="1" ht="12.75">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c r="BU42" s="218"/>
      <c r="BV42" s="218"/>
      <c r="BW42" s="218"/>
    </row>
    <row r="43" spans="19:75" s="217" customFormat="1" ht="12.75">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218"/>
      <c r="BR43" s="218"/>
      <c r="BS43" s="218"/>
      <c r="BT43" s="218"/>
      <c r="BU43" s="218"/>
      <c r="BV43" s="218"/>
      <c r="BW43" s="218"/>
    </row>
    <row r="44" spans="19:75" s="217" customFormat="1" ht="12.75">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row>
    <row r="45" spans="19:75" s="217" customFormat="1" ht="12.75">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8"/>
      <c r="BR45" s="218"/>
      <c r="BS45" s="218"/>
      <c r="BT45" s="218"/>
      <c r="BU45" s="218"/>
      <c r="BV45" s="218"/>
      <c r="BW45" s="218"/>
    </row>
    <row r="46" spans="19:75" s="217" customFormat="1" ht="12.75">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8"/>
      <c r="BR46" s="218"/>
      <c r="BS46" s="218"/>
      <c r="BT46" s="218"/>
      <c r="BU46" s="218"/>
      <c r="BV46" s="218"/>
      <c r="BW46" s="218"/>
    </row>
    <row r="47" spans="19:75" s="217" customFormat="1" ht="12.75">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8"/>
      <c r="BR47" s="218"/>
      <c r="BS47" s="218"/>
      <c r="BT47" s="218"/>
      <c r="BU47" s="218"/>
      <c r="BV47" s="218"/>
      <c r="BW47" s="218"/>
    </row>
    <row r="48" spans="19:75" s="217" customFormat="1" ht="12.75">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8"/>
      <c r="BR48" s="218"/>
      <c r="BS48" s="218"/>
      <c r="BT48" s="218"/>
      <c r="BU48" s="218"/>
      <c r="BV48" s="218"/>
      <c r="BW48" s="218"/>
    </row>
    <row r="49" spans="19:75" s="217" customFormat="1" ht="12.75">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8"/>
      <c r="BR49" s="218"/>
      <c r="BS49" s="218"/>
      <c r="BT49" s="218"/>
      <c r="BU49" s="218"/>
      <c r="BV49" s="218"/>
      <c r="BW49" s="218"/>
    </row>
    <row r="50" spans="19:75" s="217" customFormat="1" ht="12.75">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8"/>
      <c r="BR50" s="218"/>
      <c r="BS50" s="218"/>
      <c r="BT50" s="218"/>
      <c r="BU50" s="218"/>
      <c r="BV50" s="218"/>
      <c r="BW50" s="218"/>
    </row>
    <row r="51" spans="19:75" s="217" customFormat="1" ht="12.75">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218"/>
      <c r="BR51" s="218"/>
      <c r="BS51" s="218"/>
      <c r="BT51" s="218"/>
      <c r="BU51" s="218"/>
      <c r="BV51" s="218"/>
      <c r="BW51" s="218"/>
    </row>
    <row r="52" spans="19:75" s="217" customFormat="1" ht="12.75">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218"/>
      <c r="BR52" s="218"/>
      <c r="BS52" s="218"/>
      <c r="BT52" s="218"/>
      <c r="BU52" s="218"/>
      <c r="BV52" s="218"/>
      <c r="BW52" s="218"/>
    </row>
    <row r="53" spans="19:75" s="217" customFormat="1" ht="12.75">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8"/>
      <c r="BQ53" s="218"/>
      <c r="BR53" s="218"/>
      <c r="BS53" s="218"/>
      <c r="BT53" s="218"/>
      <c r="BU53" s="218"/>
      <c r="BV53" s="218"/>
      <c r="BW53" s="218"/>
    </row>
    <row r="54" spans="19:75" s="217" customFormat="1" ht="12.75">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c r="BE54" s="218"/>
      <c r="BF54" s="218"/>
      <c r="BG54" s="218"/>
      <c r="BH54" s="218"/>
      <c r="BI54" s="218"/>
      <c r="BJ54" s="218"/>
      <c r="BK54" s="218"/>
      <c r="BL54" s="218"/>
      <c r="BM54" s="218"/>
      <c r="BN54" s="218"/>
      <c r="BO54" s="218"/>
      <c r="BP54" s="218"/>
      <c r="BQ54" s="218"/>
      <c r="BR54" s="218"/>
      <c r="BS54" s="218"/>
      <c r="BT54" s="218"/>
      <c r="BU54" s="218"/>
      <c r="BV54" s="218"/>
      <c r="BW54" s="218"/>
    </row>
    <row r="55" spans="1:18" ht="12.75">
      <c r="A55" s="217"/>
      <c r="B55" s="217"/>
      <c r="C55" s="217"/>
      <c r="D55" s="217"/>
      <c r="E55" s="217"/>
      <c r="F55" s="217"/>
      <c r="G55" s="217"/>
      <c r="H55" s="217"/>
      <c r="I55" s="217"/>
      <c r="J55" s="217"/>
      <c r="K55" s="217"/>
      <c r="L55" s="217"/>
      <c r="M55" s="217"/>
      <c r="N55" s="217"/>
      <c r="O55" s="217"/>
      <c r="P55" s="217"/>
      <c r="Q55" s="217"/>
      <c r="R55" s="217"/>
    </row>
  </sheetData>
  <sheetProtection/>
  <mergeCells count="26">
    <mergeCell ref="A8:T8"/>
    <mergeCell ref="E10:Q10"/>
    <mergeCell ref="C12:D12"/>
    <mergeCell ref="C13:D13"/>
    <mergeCell ref="A19:T19"/>
    <mergeCell ref="C14:D14"/>
    <mergeCell ref="C16:D16"/>
    <mergeCell ref="B10:B11"/>
    <mergeCell ref="C10:D11"/>
    <mergeCell ref="C15:D15"/>
    <mergeCell ref="B27:B28"/>
    <mergeCell ref="C27:D27"/>
    <mergeCell ref="R27:R28"/>
    <mergeCell ref="B25:U25"/>
    <mergeCell ref="E27:Q27"/>
    <mergeCell ref="B21:B22"/>
    <mergeCell ref="C21:D22"/>
    <mergeCell ref="E21:Q21"/>
    <mergeCell ref="C23:D23"/>
    <mergeCell ref="C37:D37"/>
    <mergeCell ref="C29:D29"/>
    <mergeCell ref="C31:D31"/>
    <mergeCell ref="C32:D32"/>
    <mergeCell ref="C33:D33"/>
    <mergeCell ref="C35:D35"/>
    <mergeCell ref="C36:D36"/>
  </mergeCells>
  <printOptions/>
  <pageMargins left="0.7" right="0.7" top="0.75" bottom="0.75" header="0.3" footer="0.3"/>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1:CN161"/>
  <sheetViews>
    <sheetView zoomScalePageLayoutView="0" workbookViewId="0" topLeftCell="A1">
      <selection activeCell="A1" sqref="A1"/>
    </sheetView>
  </sheetViews>
  <sheetFormatPr defaultColWidth="9.140625" defaultRowHeight="12.75"/>
  <cols>
    <col min="1" max="1" width="3.00390625" style="212" customWidth="1"/>
    <col min="2" max="2" width="5.28125" style="212" customWidth="1"/>
    <col min="3" max="3" width="14.28125" style="212" customWidth="1"/>
    <col min="4" max="4" width="14.7109375" style="212" customWidth="1"/>
    <col min="5" max="5" width="11.7109375" style="212" customWidth="1"/>
    <col min="6" max="6" width="11.28125" style="212" customWidth="1"/>
    <col min="7" max="7" width="12.00390625" style="212" customWidth="1"/>
    <col min="8" max="9" width="11.8515625" style="212" customWidth="1"/>
    <col min="10" max="10" width="11.57421875" style="212" customWidth="1"/>
    <col min="11" max="11" width="12.28125" style="212" customWidth="1"/>
    <col min="12" max="12" width="11.57421875" style="212" customWidth="1"/>
    <col min="13" max="13" width="12.140625" style="212" customWidth="1"/>
    <col min="14" max="14" width="11.140625" style="212" customWidth="1"/>
    <col min="15" max="15" width="11.8515625" style="212" customWidth="1"/>
    <col min="16" max="16" width="11.421875" style="212" customWidth="1"/>
    <col min="17" max="17" width="11.57421875" style="212" customWidth="1"/>
    <col min="18" max="18" width="12.28125" style="212" customWidth="1"/>
    <col min="19" max="92" width="9.140625" style="218" customWidth="1"/>
    <col min="93" max="16384" width="9.140625" style="212" customWidth="1"/>
  </cols>
  <sheetData>
    <row r="1" s="2" customFormat="1" ht="12.75">
      <c r="A1" s="2" t="s">
        <v>14</v>
      </c>
    </row>
    <row r="2" s="2" customFormat="1" ht="15" customHeight="1"/>
    <row r="3" s="2" customFormat="1" ht="15" customHeight="1">
      <c r="B3" s="2" t="str">
        <f>+CONCATENATE('1. Naslovna strana'!B13," ",'1. Naslovna strana'!E13)</f>
        <v>Назив јавног снабдевача: </v>
      </c>
    </row>
    <row r="4" s="2" customFormat="1" ht="15" customHeight="1">
      <c r="B4" s="2" t="str">
        <f>+CONCATENATE('1. Naslovna strana'!B10," ",'1. Naslovna strana'!E10)</f>
        <v>Енергетска делатност: Јавно снабдевање природним гасом</v>
      </c>
    </row>
    <row r="5" s="2" customFormat="1" ht="15" customHeight="1">
      <c r="B5" s="2" t="str">
        <f>+CONCATENATE('1. Naslovna strana'!B27," ",'1. Naslovna strana'!E27)</f>
        <v>Датум обраде: </v>
      </c>
    </row>
    <row r="6" spans="19:92" s="217" customFormat="1" ht="12.75">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c r="BB6" s="218"/>
      <c r="BC6" s="218"/>
      <c r="BD6" s="218"/>
      <c r="BE6" s="218"/>
      <c r="BF6" s="218"/>
      <c r="BG6" s="218"/>
      <c r="BH6" s="218"/>
      <c r="BI6" s="218"/>
      <c r="BJ6" s="218"/>
      <c r="BK6" s="218"/>
      <c r="BL6" s="218"/>
      <c r="BM6" s="218"/>
      <c r="BN6" s="218"/>
      <c r="BO6" s="218"/>
      <c r="BP6" s="218"/>
      <c r="BQ6" s="218"/>
      <c r="BR6" s="218"/>
      <c r="BS6" s="218"/>
      <c r="BT6" s="218"/>
      <c r="BU6" s="218"/>
      <c r="BV6" s="218"/>
      <c r="BW6" s="218"/>
      <c r="BX6" s="218"/>
      <c r="BY6" s="218"/>
      <c r="BZ6" s="218"/>
      <c r="CA6" s="218"/>
      <c r="CB6" s="218"/>
      <c r="CC6" s="218"/>
      <c r="CD6" s="218"/>
      <c r="CE6" s="218"/>
      <c r="CF6" s="218"/>
      <c r="CG6" s="218"/>
      <c r="CH6" s="218"/>
      <c r="CI6" s="218"/>
      <c r="CJ6" s="218"/>
      <c r="CK6" s="218"/>
      <c r="CL6" s="218"/>
      <c r="CM6" s="218"/>
      <c r="CN6" s="218"/>
    </row>
    <row r="7" spans="1:20" s="218" customFormat="1" ht="15.75" customHeight="1">
      <c r="A7" s="422" t="str">
        <f>CONCATENATE("Табела ГT-22-5.1. Количине за јавно снабдевање планиране за набавку за "," ",'1. Naslovna strana'!E17,". годину")</f>
        <v>Табела ГT-22-5.1. Количине за јавно снабдевање планиране за набавку за  2023. годину</v>
      </c>
      <c r="B7" s="422"/>
      <c r="C7" s="422"/>
      <c r="D7" s="422"/>
      <c r="E7" s="422"/>
      <c r="F7" s="422"/>
      <c r="G7" s="422"/>
      <c r="H7" s="422"/>
      <c r="I7" s="422"/>
      <c r="J7" s="422"/>
      <c r="K7" s="422"/>
      <c r="L7" s="422"/>
      <c r="M7" s="422"/>
      <c r="N7" s="422"/>
      <c r="O7" s="422"/>
      <c r="P7" s="422"/>
      <c r="Q7" s="422"/>
      <c r="R7" s="422"/>
      <c r="S7" s="422"/>
      <c r="T7" s="422"/>
    </row>
    <row r="8" s="217" customFormat="1" ht="6.75" customHeight="1" thickBot="1"/>
    <row r="9" spans="1:92" s="219" customFormat="1" ht="24" customHeight="1" thickTop="1">
      <c r="A9" s="218"/>
      <c r="B9" s="481" t="s">
        <v>16</v>
      </c>
      <c r="C9" s="486" t="s">
        <v>118</v>
      </c>
      <c r="D9" s="487"/>
      <c r="E9" s="442" t="s">
        <v>148</v>
      </c>
      <c r="F9" s="512"/>
      <c r="G9" s="512"/>
      <c r="H9" s="512"/>
      <c r="I9" s="512"/>
      <c r="J9" s="512"/>
      <c r="K9" s="512"/>
      <c r="L9" s="512"/>
      <c r="M9" s="512"/>
      <c r="N9" s="512"/>
      <c r="O9" s="512"/>
      <c r="P9" s="512"/>
      <c r="Q9" s="513"/>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c r="BH9" s="218"/>
      <c r="BI9" s="218"/>
      <c r="BJ9" s="218"/>
      <c r="BK9" s="218"/>
      <c r="BL9" s="218"/>
      <c r="BM9" s="218"/>
      <c r="BN9" s="218"/>
      <c r="BO9" s="218"/>
      <c r="BP9" s="218"/>
      <c r="BQ9" s="218"/>
      <c r="BR9" s="218"/>
      <c r="BS9" s="218"/>
      <c r="BT9" s="218"/>
      <c r="BU9" s="218"/>
      <c r="BV9" s="218"/>
      <c r="BW9" s="218"/>
      <c r="BX9" s="218"/>
      <c r="BY9" s="218"/>
      <c r="BZ9" s="218"/>
      <c r="CA9" s="218"/>
      <c r="CB9" s="218"/>
      <c r="CC9" s="218"/>
      <c r="CD9" s="218"/>
      <c r="CE9" s="218"/>
      <c r="CF9" s="218"/>
      <c r="CG9" s="218"/>
      <c r="CH9" s="218"/>
      <c r="CI9" s="218"/>
      <c r="CJ9" s="218"/>
      <c r="CK9" s="218"/>
      <c r="CL9" s="218"/>
      <c r="CM9" s="218"/>
      <c r="CN9" s="218"/>
    </row>
    <row r="10" spans="1:92" s="219" customFormat="1" ht="29.25" customHeight="1" thickBot="1">
      <c r="A10" s="218"/>
      <c r="B10" s="509"/>
      <c r="C10" s="510"/>
      <c r="D10" s="511"/>
      <c r="E10" s="82" t="s">
        <v>70</v>
      </c>
      <c r="F10" s="82" t="s">
        <v>71</v>
      </c>
      <c r="G10" s="82" t="s">
        <v>72</v>
      </c>
      <c r="H10" s="82" t="s">
        <v>73</v>
      </c>
      <c r="I10" s="82" t="s">
        <v>74</v>
      </c>
      <c r="J10" s="82" t="s">
        <v>75</v>
      </c>
      <c r="K10" s="82" t="s">
        <v>76</v>
      </c>
      <c r="L10" s="82" t="s">
        <v>77</v>
      </c>
      <c r="M10" s="29" t="s">
        <v>78</v>
      </c>
      <c r="N10" s="30" t="s">
        <v>79</v>
      </c>
      <c r="O10" s="82" t="s">
        <v>80</v>
      </c>
      <c r="P10" s="82" t="s">
        <v>81</v>
      </c>
      <c r="Q10" s="249" t="s">
        <v>82</v>
      </c>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18"/>
      <c r="BW10" s="218"/>
      <c r="BX10" s="218"/>
      <c r="BY10" s="218"/>
      <c r="BZ10" s="218"/>
      <c r="CA10" s="218"/>
      <c r="CB10" s="218"/>
      <c r="CC10" s="218"/>
      <c r="CD10" s="218"/>
      <c r="CE10" s="218"/>
      <c r="CF10" s="218"/>
      <c r="CG10" s="218"/>
      <c r="CH10" s="218"/>
      <c r="CI10" s="218"/>
      <c r="CJ10" s="218"/>
      <c r="CK10" s="218"/>
      <c r="CL10" s="218"/>
      <c r="CM10" s="218"/>
      <c r="CN10" s="218"/>
    </row>
    <row r="11" spans="1:92" s="219" customFormat="1" ht="13.5" thickTop="1">
      <c r="A11" s="218"/>
      <c r="B11" s="31" t="s">
        <v>15</v>
      </c>
      <c r="C11" s="528" t="s">
        <v>108</v>
      </c>
      <c r="D11" s="517"/>
      <c r="E11" s="19"/>
      <c r="F11" s="19"/>
      <c r="G11" s="19"/>
      <c r="H11" s="19"/>
      <c r="I11" s="19"/>
      <c r="J11" s="19"/>
      <c r="K11" s="19"/>
      <c r="L11" s="19"/>
      <c r="M11" s="19"/>
      <c r="N11" s="19"/>
      <c r="O11" s="19"/>
      <c r="P11" s="19"/>
      <c r="Q11" s="383">
        <f>SUM(E11:P11)</f>
        <v>0</v>
      </c>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18"/>
      <c r="BW11" s="218"/>
      <c r="BX11" s="218"/>
      <c r="BY11" s="218"/>
      <c r="BZ11" s="218"/>
      <c r="CA11" s="218"/>
      <c r="CB11" s="218"/>
      <c r="CC11" s="218"/>
      <c r="CD11" s="218"/>
      <c r="CE11" s="218"/>
      <c r="CF11" s="218"/>
      <c r="CG11" s="218"/>
      <c r="CH11" s="218"/>
      <c r="CI11" s="218"/>
      <c r="CJ11" s="218"/>
      <c r="CK11" s="218"/>
      <c r="CL11" s="218"/>
      <c r="CM11" s="218"/>
      <c r="CN11" s="218"/>
    </row>
    <row r="12" spans="1:92" s="219" customFormat="1" ht="12.75">
      <c r="A12" s="218"/>
      <c r="B12" s="32" t="s">
        <v>17</v>
      </c>
      <c r="C12" s="527" t="s">
        <v>109</v>
      </c>
      <c r="D12" s="480"/>
      <c r="E12" s="21"/>
      <c r="F12" s="21"/>
      <c r="G12" s="21"/>
      <c r="H12" s="21"/>
      <c r="I12" s="21"/>
      <c r="J12" s="21"/>
      <c r="K12" s="21"/>
      <c r="L12" s="21"/>
      <c r="M12" s="21"/>
      <c r="N12" s="21"/>
      <c r="O12" s="21"/>
      <c r="P12" s="21"/>
      <c r="Q12" s="384">
        <f>SUM(E12:P12)</f>
        <v>0</v>
      </c>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c r="BW12" s="218"/>
      <c r="BX12" s="218"/>
      <c r="BY12" s="218"/>
      <c r="BZ12" s="218"/>
      <c r="CA12" s="218"/>
      <c r="CB12" s="218"/>
      <c r="CC12" s="218"/>
      <c r="CD12" s="218"/>
      <c r="CE12" s="218"/>
      <c r="CF12" s="218"/>
      <c r="CG12" s="218"/>
      <c r="CH12" s="218"/>
      <c r="CI12" s="218"/>
      <c r="CJ12" s="218"/>
      <c r="CK12" s="218"/>
      <c r="CL12" s="218"/>
      <c r="CM12" s="218"/>
      <c r="CN12" s="218"/>
    </row>
    <row r="13" spans="1:92" s="219" customFormat="1" ht="12.75">
      <c r="A13" s="218"/>
      <c r="B13" s="32" t="s">
        <v>18</v>
      </c>
      <c r="C13" s="527" t="s">
        <v>110</v>
      </c>
      <c r="D13" s="480"/>
      <c r="E13" s="21"/>
      <c r="F13" s="21"/>
      <c r="G13" s="21"/>
      <c r="H13" s="21"/>
      <c r="I13" s="21"/>
      <c r="J13" s="21"/>
      <c r="K13" s="21"/>
      <c r="L13" s="21"/>
      <c r="M13" s="21"/>
      <c r="N13" s="21"/>
      <c r="O13" s="21"/>
      <c r="P13" s="21"/>
      <c r="Q13" s="384">
        <f>SUM(E13:P13)</f>
        <v>0</v>
      </c>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18"/>
      <c r="BW13" s="218"/>
      <c r="BX13" s="218"/>
      <c r="BY13" s="218"/>
      <c r="BZ13" s="218"/>
      <c r="CA13" s="218"/>
      <c r="CB13" s="218"/>
      <c r="CC13" s="218"/>
      <c r="CD13" s="218"/>
      <c r="CE13" s="218"/>
      <c r="CF13" s="218"/>
      <c r="CG13" s="218"/>
      <c r="CH13" s="218"/>
      <c r="CI13" s="218"/>
      <c r="CJ13" s="218"/>
      <c r="CK13" s="218"/>
      <c r="CL13" s="218"/>
      <c r="CM13" s="218"/>
      <c r="CN13" s="218"/>
    </row>
    <row r="14" spans="1:92" s="219" customFormat="1" ht="12.75">
      <c r="A14" s="218"/>
      <c r="B14" s="33" t="s">
        <v>19</v>
      </c>
      <c r="C14" s="522" t="s">
        <v>111</v>
      </c>
      <c r="D14" s="523"/>
      <c r="E14" s="22"/>
      <c r="F14" s="21"/>
      <c r="G14" s="21"/>
      <c r="H14" s="21"/>
      <c r="I14" s="21"/>
      <c r="J14" s="21"/>
      <c r="K14" s="21"/>
      <c r="L14" s="21"/>
      <c r="M14" s="21"/>
      <c r="N14" s="21"/>
      <c r="O14" s="21"/>
      <c r="P14" s="21"/>
      <c r="Q14" s="384">
        <f>SUM(E14:P14)</f>
        <v>0</v>
      </c>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18"/>
      <c r="BW14" s="218"/>
      <c r="BX14" s="218"/>
      <c r="BY14" s="218"/>
      <c r="BZ14" s="218"/>
      <c r="CA14" s="218"/>
      <c r="CB14" s="218"/>
      <c r="CC14" s="218"/>
      <c r="CD14" s="218"/>
      <c r="CE14" s="218"/>
      <c r="CF14" s="218"/>
      <c r="CG14" s="218"/>
      <c r="CH14" s="218"/>
      <c r="CI14" s="218"/>
      <c r="CJ14" s="218"/>
      <c r="CK14" s="218"/>
      <c r="CL14" s="218"/>
      <c r="CM14" s="218"/>
      <c r="CN14" s="218"/>
    </row>
    <row r="15" spans="1:92" s="219" customFormat="1" ht="13.5" thickBot="1">
      <c r="A15" s="218"/>
      <c r="B15" s="34" t="s">
        <v>94</v>
      </c>
      <c r="C15" s="518" t="s">
        <v>120</v>
      </c>
      <c r="D15" s="478"/>
      <c r="E15" s="24">
        <f>SUM(E11:E14)</f>
        <v>0</v>
      </c>
      <c r="F15" s="24">
        <f aca="true" t="shared" si="0" ref="F15:P15">SUM(F11:F14)</f>
        <v>0</v>
      </c>
      <c r="G15" s="24">
        <f t="shared" si="0"/>
        <v>0</v>
      </c>
      <c r="H15" s="24">
        <f t="shared" si="0"/>
        <v>0</v>
      </c>
      <c r="I15" s="24">
        <f t="shared" si="0"/>
        <v>0</v>
      </c>
      <c r="J15" s="24">
        <f t="shared" si="0"/>
        <v>0</v>
      </c>
      <c r="K15" s="24">
        <f t="shared" si="0"/>
        <v>0</v>
      </c>
      <c r="L15" s="24">
        <f t="shared" si="0"/>
        <v>0</v>
      </c>
      <c r="M15" s="24">
        <f t="shared" si="0"/>
        <v>0</v>
      </c>
      <c r="N15" s="24">
        <f t="shared" si="0"/>
        <v>0</v>
      </c>
      <c r="O15" s="24">
        <f t="shared" si="0"/>
        <v>0</v>
      </c>
      <c r="P15" s="24">
        <f t="shared" si="0"/>
        <v>0</v>
      </c>
      <c r="Q15" s="385">
        <f>SUM(E15:P15)</f>
        <v>0</v>
      </c>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18"/>
      <c r="BW15" s="218"/>
      <c r="BX15" s="218"/>
      <c r="BY15" s="218"/>
      <c r="BZ15" s="218"/>
      <c r="CA15" s="218"/>
      <c r="CB15" s="218"/>
      <c r="CC15" s="218"/>
      <c r="CD15" s="218"/>
      <c r="CE15" s="218"/>
      <c r="CF15" s="218"/>
      <c r="CG15" s="218"/>
      <c r="CH15" s="218"/>
      <c r="CI15" s="218"/>
      <c r="CJ15" s="218"/>
      <c r="CK15" s="218"/>
      <c r="CL15" s="218"/>
      <c r="CM15" s="218"/>
      <c r="CN15" s="218"/>
    </row>
    <row r="16" spans="1:92" s="219" customFormat="1" ht="13.5" thickTop="1">
      <c r="A16" s="218"/>
      <c r="B16" s="218"/>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18"/>
      <c r="BW16" s="218"/>
      <c r="BX16" s="218"/>
      <c r="BY16" s="218"/>
      <c r="BZ16" s="218"/>
      <c r="CA16" s="218"/>
      <c r="CB16" s="218"/>
      <c r="CC16" s="218"/>
      <c r="CD16" s="218"/>
      <c r="CE16" s="218"/>
      <c r="CF16" s="218"/>
      <c r="CG16" s="218"/>
      <c r="CH16" s="218"/>
      <c r="CI16" s="218"/>
      <c r="CJ16" s="218"/>
      <c r="CK16" s="218"/>
      <c r="CL16" s="218"/>
      <c r="CM16" s="218"/>
      <c r="CN16" s="218"/>
    </row>
    <row r="17" spans="1:92" s="219" customFormat="1" ht="12.75">
      <c r="A17" s="217"/>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18"/>
      <c r="CF17" s="218"/>
      <c r="CG17" s="218"/>
      <c r="CH17" s="218"/>
      <c r="CI17" s="218"/>
      <c r="CJ17" s="218"/>
      <c r="CK17" s="218"/>
      <c r="CL17" s="218"/>
      <c r="CM17" s="218"/>
      <c r="CN17" s="218"/>
    </row>
    <row r="18" s="218" customFormat="1" ht="12.75" customHeight="1">
      <c r="F18" s="218" t="str">
        <f>CONCATENATE("Табела ГT-22-5.2 Количине за јавно снабдевање које се преузимају директно  са транспортног система за"," ",'1. Naslovna strana'!E17,". годину")</f>
        <v>Табела ГT-22-5.2 Количине за јавно снабдевање које се преузимају директно  са транспортног система за 2023. годину</v>
      </c>
    </row>
    <row r="19" spans="1:92" s="219" customFormat="1" ht="7.5" customHeight="1" thickBot="1">
      <c r="A19" s="217"/>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18"/>
      <c r="BW19" s="218"/>
      <c r="BX19" s="218"/>
      <c r="BY19" s="218"/>
      <c r="BZ19" s="218"/>
      <c r="CA19" s="218"/>
      <c r="CB19" s="218"/>
      <c r="CC19" s="218"/>
      <c r="CD19" s="218"/>
      <c r="CE19" s="218"/>
      <c r="CF19" s="218"/>
      <c r="CG19" s="218"/>
      <c r="CH19" s="218"/>
      <c r="CI19" s="218"/>
      <c r="CJ19" s="218"/>
      <c r="CK19" s="218"/>
      <c r="CL19" s="218"/>
      <c r="CM19" s="218"/>
      <c r="CN19" s="218"/>
    </row>
    <row r="20" spans="1:88" s="219" customFormat="1" ht="30.75" customHeight="1" thickTop="1">
      <c r="A20" s="217"/>
      <c r="B20" s="218"/>
      <c r="C20" s="218"/>
      <c r="D20" s="218"/>
      <c r="E20" s="218"/>
      <c r="F20" s="481" t="s">
        <v>16</v>
      </c>
      <c r="G20" s="525" t="s">
        <v>124</v>
      </c>
      <c r="H20" s="519" t="s">
        <v>130</v>
      </c>
      <c r="I20" s="520"/>
      <c r="J20" s="520"/>
      <c r="K20" s="520"/>
      <c r="L20" s="521"/>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18"/>
      <c r="BW20" s="218"/>
      <c r="BX20" s="218"/>
      <c r="BY20" s="218"/>
      <c r="BZ20" s="218"/>
      <c r="CA20" s="218"/>
      <c r="CB20" s="218"/>
      <c r="CC20" s="218"/>
      <c r="CD20" s="218"/>
      <c r="CE20" s="218"/>
      <c r="CF20" s="218"/>
      <c r="CG20" s="218"/>
      <c r="CH20" s="218"/>
      <c r="CI20" s="218"/>
      <c r="CJ20" s="218"/>
    </row>
    <row r="21" spans="1:88" s="219" customFormat="1" ht="76.5">
      <c r="A21" s="217"/>
      <c r="B21" s="218"/>
      <c r="C21" s="218"/>
      <c r="D21" s="218"/>
      <c r="E21" s="218"/>
      <c r="F21" s="524"/>
      <c r="G21" s="526"/>
      <c r="H21" s="35" t="s">
        <v>151</v>
      </c>
      <c r="I21" s="367" t="s">
        <v>152</v>
      </c>
      <c r="J21" s="367" t="s">
        <v>153</v>
      </c>
      <c r="K21" s="367" t="s">
        <v>154</v>
      </c>
      <c r="L21" s="36" t="s">
        <v>155</v>
      </c>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18"/>
      <c r="BW21" s="218"/>
      <c r="BX21" s="218"/>
      <c r="BY21" s="218"/>
      <c r="BZ21" s="218"/>
      <c r="CA21" s="218"/>
      <c r="CB21" s="218"/>
      <c r="CC21" s="218"/>
      <c r="CD21" s="218"/>
      <c r="CE21" s="218"/>
      <c r="CF21" s="218"/>
      <c r="CG21" s="218"/>
      <c r="CH21" s="218"/>
      <c r="CI21" s="218"/>
      <c r="CJ21" s="218"/>
    </row>
    <row r="22" spans="1:88" s="219" customFormat="1" ht="25.5">
      <c r="A22" s="217"/>
      <c r="B22" s="218"/>
      <c r="C22" s="218"/>
      <c r="D22" s="218"/>
      <c r="E22" s="218"/>
      <c r="F22" s="251" t="s">
        <v>15</v>
      </c>
      <c r="G22" s="366" t="s">
        <v>156</v>
      </c>
      <c r="H22" s="37"/>
      <c r="I22" s="38"/>
      <c r="J22" s="38"/>
      <c r="K22" s="38"/>
      <c r="L22" s="39"/>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8"/>
      <c r="BH22" s="218"/>
      <c r="BI22" s="218"/>
      <c r="BJ22" s="218"/>
      <c r="BK22" s="218"/>
      <c r="BL22" s="218"/>
      <c r="BM22" s="218"/>
      <c r="BN22" s="218"/>
      <c r="BO22" s="218"/>
      <c r="BP22" s="218"/>
      <c r="BQ22" s="218"/>
      <c r="BR22" s="218"/>
      <c r="BS22" s="218"/>
      <c r="BT22" s="218"/>
      <c r="BU22" s="218"/>
      <c r="BV22" s="218"/>
      <c r="BW22" s="218"/>
      <c r="BX22" s="218"/>
      <c r="BY22" s="218"/>
      <c r="BZ22" s="218"/>
      <c r="CA22" s="218"/>
      <c r="CB22" s="218"/>
      <c r="CC22" s="218"/>
      <c r="CD22" s="218"/>
      <c r="CE22" s="218"/>
      <c r="CF22" s="218"/>
      <c r="CG22" s="218"/>
      <c r="CH22" s="218"/>
      <c r="CI22" s="218"/>
      <c r="CJ22" s="218"/>
    </row>
    <row r="23" spans="1:88" s="219" customFormat="1" ht="12.75">
      <c r="A23" s="217"/>
      <c r="B23" s="218"/>
      <c r="C23" s="218"/>
      <c r="D23" s="218"/>
      <c r="E23" s="218"/>
      <c r="F23" s="251" t="s">
        <v>131</v>
      </c>
      <c r="G23" s="366" t="s">
        <v>112</v>
      </c>
      <c r="H23" s="40"/>
      <c r="I23" s="41"/>
      <c r="J23" s="41"/>
      <c r="K23" s="41"/>
      <c r="L23" s="42"/>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18"/>
      <c r="BW23" s="218"/>
      <c r="BX23" s="218"/>
      <c r="BY23" s="218"/>
      <c r="BZ23" s="218"/>
      <c r="CA23" s="218"/>
      <c r="CB23" s="218"/>
      <c r="CC23" s="218"/>
      <c r="CD23" s="218"/>
      <c r="CE23" s="218"/>
      <c r="CF23" s="218"/>
      <c r="CG23" s="218"/>
      <c r="CH23" s="218"/>
      <c r="CI23" s="218"/>
      <c r="CJ23" s="218"/>
    </row>
    <row r="24" spans="1:90" s="219" customFormat="1" ht="13.5" thickBot="1">
      <c r="A24" s="217"/>
      <c r="B24" s="218"/>
      <c r="C24" s="218"/>
      <c r="D24" s="218"/>
      <c r="E24" s="218"/>
      <c r="F24" s="252" t="s">
        <v>18</v>
      </c>
      <c r="G24" s="43" t="s">
        <v>82</v>
      </c>
      <c r="H24" s="44">
        <f>SUM(H22:H23)</f>
        <v>0</v>
      </c>
      <c r="I24" s="45">
        <f>SUM(I22:I23)</f>
        <v>0</v>
      </c>
      <c r="J24" s="45">
        <f>SUM(J22:J23)</f>
        <v>0</v>
      </c>
      <c r="K24" s="45">
        <f>SUM(K22:K23)</f>
        <v>0</v>
      </c>
      <c r="L24" s="46">
        <f>SUM(L22:L23)</f>
        <v>0</v>
      </c>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c r="CL24" s="218"/>
    </row>
    <row r="25" spans="1:18" ht="13.5" thickTop="1">
      <c r="A25" s="217"/>
      <c r="B25" s="218"/>
      <c r="C25" s="218"/>
      <c r="D25" s="218"/>
      <c r="E25" s="218"/>
      <c r="F25" s="217"/>
      <c r="G25" s="217"/>
      <c r="H25" s="217"/>
      <c r="I25" s="217"/>
      <c r="J25" s="217"/>
      <c r="K25" s="217"/>
      <c r="L25" s="217"/>
      <c r="M25" s="217"/>
      <c r="N25" s="217"/>
      <c r="O25" s="217"/>
      <c r="P25" s="217"/>
      <c r="Q25" s="217"/>
      <c r="R25" s="217"/>
    </row>
    <row r="26" spans="1:20" s="218" customFormat="1" ht="12.75" customHeight="1">
      <c r="A26" s="422" t="str">
        <f>CONCATENATE("Табела ГT-22-5.3 Количине за јавно снабдевање које се преузимају са другог дистрибутивног система за"," ",'1. Naslovna strana'!E17,". годину")</f>
        <v>Табела ГT-22-5.3 Количине за јавно снабдевање које се преузимају са другог дистрибутивног система за 2023. годину</v>
      </c>
      <c r="B26" s="422"/>
      <c r="C26" s="422"/>
      <c r="D26" s="422"/>
      <c r="E26" s="422"/>
      <c r="F26" s="422"/>
      <c r="G26" s="422"/>
      <c r="H26" s="422"/>
      <c r="I26" s="422"/>
      <c r="J26" s="422"/>
      <c r="K26" s="422"/>
      <c r="L26" s="422"/>
      <c r="M26" s="422"/>
      <c r="N26" s="422"/>
      <c r="O26" s="422"/>
      <c r="P26" s="422"/>
      <c r="Q26" s="422"/>
      <c r="R26" s="422"/>
      <c r="S26" s="422"/>
      <c r="T26" s="422"/>
    </row>
    <row r="27" spans="1:92" s="223" customFormat="1" ht="4.5" customHeight="1" thickBot="1">
      <c r="A27" s="217"/>
      <c r="B27" s="217"/>
      <c r="C27" s="217"/>
      <c r="D27" s="217"/>
      <c r="E27" s="217"/>
      <c r="F27" s="217"/>
      <c r="G27" s="217"/>
      <c r="H27" s="217"/>
      <c r="I27" s="217"/>
      <c r="J27" s="217"/>
      <c r="K27" s="217"/>
      <c r="L27" s="217"/>
      <c r="M27" s="217"/>
      <c r="N27" s="217"/>
      <c r="O27" s="217"/>
      <c r="P27" s="217"/>
      <c r="Q27" s="217"/>
      <c r="R27" s="217"/>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c r="AX27" s="218"/>
      <c r="AY27" s="218"/>
      <c r="AZ27" s="218"/>
      <c r="BA27" s="218"/>
      <c r="BB27" s="218"/>
      <c r="BC27" s="218"/>
      <c r="BD27" s="218"/>
      <c r="BE27" s="218"/>
      <c r="BF27" s="218"/>
      <c r="BG27" s="218"/>
      <c r="BH27" s="218"/>
      <c r="BI27" s="218"/>
      <c r="BJ27" s="218"/>
      <c r="BK27" s="218"/>
      <c r="BL27" s="218"/>
      <c r="BM27" s="218"/>
      <c r="BN27" s="218"/>
      <c r="BO27" s="218"/>
      <c r="BP27" s="218"/>
      <c r="BQ27" s="218"/>
      <c r="BR27" s="218"/>
      <c r="BS27" s="218"/>
      <c r="BT27" s="218"/>
      <c r="BU27" s="218"/>
      <c r="BV27" s="218"/>
      <c r="BW27" s="218"/>
      <c r="BX27" s="218"/>
      <c r="BY27" s="218"/>
      <c r="BZ27" s="218"/>
      <c r="CA27" s="218"/>
      <c r="CB27" s="218"/>
      <c r="CC27" s="218"/>
      <c r="CD27" s="218"/>
      <c r="CE27" s="218"/>
      <c r="CF27" s="218"/>
      <c r="CG27" s="218"/>
      <c r="CH27" s="218"/>
      <c r="CI27" s="218"/>
      <c r="CJ27" s="218"/>
      <c r="CK27" s="218"/>
      <c r="CL27" s="218"/>
      <c r="CM27" s="218"/>
      <c r="CN27" s="218"/>
    </row>
    <row r="28" spans="2:92" s="223" customFormat="1" ht="40.5" customHeight="1" thickTop="1">
      <c r="B28" s="500" t="s">
        <v>16</v>
      </c>
      <c r="C28" s="502" t="s">
        <v>119</v>
      </c>
      <c r="D28" s="529"/>
      <c r="E28" s="530" t="s">
        <v>157</v>
      </c>
      <c r="F28" s="506" t="s">
        <v>148</v>
      </c>
      <c r="G28" s="507"/>
      <c r="H28" s="507"/>
      <c r="I28" s="507"/>
      <c r="J28" s="507"/>
      <c r="K28" s="507"/>
      <c r="L28" s="507"/>
      <c r="M28" s="507"/>
      <c r="N28" s="507"/>
      <c r="O28" s="507"/>
      <c r="P28" s="507"/>
      <c r="Q28" s="507"/>
      <c r="R28" s="50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8"/>
      <c r="BB28" s="218"/>
      <c r="BC28" s="218"/>
      <c r="BD28" s="218"/>
      <c r="BE28" s="218"/>
      <c r="BF28" s="218"/>
      <c r="BG28" s="218"/>
      <c r="BH28" s="218"/>
      <c r="BI28" s="218"/>
      <c r="BJ28" s="218"/>
      <c r="BK28" s="218"/>
      <c r="BL28" s="218"/>
      <c r="BM28" s="218"/>
      <c r="BN28" s="218"/>
      <c r="BO28" s="218"/>
      <c r="BP28" s="218"/>
      <c r="BQ28" s="218"/>
      <c r="BR28" s="218"/>
      <c r="BS28" s="218"/>
      <c r="BT28" s="218"/>
      <c r="BU28" s="218"/>
      <c r="BV28" s="218"/>
      <c r="BW28" s="218"/>
      <c r="BX28" s="218"/>
      <c r="BY28" s="218"/>
      <c r="BZ28" s="218"/>
      <c r="CA28" s="218"/>
      <c r="CB28" s="218"/>
      <c r="CC28" s="218"/>
      <c r="CD28" s="218"/>
      <c r="CE28" s="218"/>
      <c r="CF28" s="218"/>
      <c r="CG28" s="218"/>
      <c r="CH28" s="218"/>
      <c r="CI28" s="218"/>
      <c r="CJ28" s="218"/>
      <c r="CK28" s="218"/>
      <c r="CL28" s="218"/>
      <c r="CM28" s="218"/>
      <c r="CN28" s="218"/>
    </row>
    <row r="29" spans="2:92" s="223" customFormat="1" ht="20.25" customHeight="1" thickBot="1">
      <c r="B29" s="501"/>
      <c r="C29" s="217"/>
      <c r="D29" s="217"/>
      <c r="E29" s="531"/>
      <c r="F29" s="362" t="s">
        <v>70</v>
      </c>
      <c r="G29" s="362" t="s">
        <v>71</v>
      </c>
      <c r="H29" s="362" t="s">
        <v>72</v>
      </c>
      <c r="I29" s="362" t="s">
        <v>73</v>
      </c>
      <c r="J29" s="362" t="s">
        <v>74</v>
      </c>
      <c r="K29" s="362" t="s">
        <v>75</v>
      </c>
      <c r="L29" s="362" t="s">
        <v>76</v>
      </c>
      <c r="M29" s="362" t="s">
        <v>77</v>
      </c>
      <c r="N29" s="363" t="s">
        <v>78</v>
      </c>
      <c r="O29" s="364" t="s">
        <v>79</v>
      </c>
      <c r="P29" s="362" t="s">
        <v>80</v>
      </c>
      <c r="Q29" s="362" t="s">
        <v>81</v>
      </c>
      <c r="R29" s="365" t="s">
        <v>82</v>
      </c>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8"/>
      <c r="BR29" s="218"/>
      <c r="BS29" s="218"/>
      <c r="BT29" s="218"/>
      <c r="BU29" s="218"/>
      <c r="BV29" s="218"/>
      <c r="BW29" s="218"/>
      <c r="BX29" s="218"/>
      <c r="BY29" s="218"/>
      <c r="BZ29" s="218"/>
      <c r="CA29" s="218"/>
      <c r="CB29" s="218"/>
      <c r="CC29" s="218"/>
      <c r="CD29" s="218"/>
      <c r="CE29" s="218"/>
      <c r="CF29" s="218"/>
      <c r="CG29" s="218"/>
      <c r="CH29" s="218"/>
      <c r="CI29" s="218"/>
      <c r="CJ29" s="218"/>
      <c r="CK29" s="218"/>
      <c r="CL29" s="218"/>
      <c r="CM29" s="218"/>
      <c r="CN29" s="218"/>
    </row>
    <row r="30" spans="2:92" s="223" customFormat="1" ht="24.75" customHeight="1" thickTop="1">
      <c r="B30" s="253">
        <v>1</v>
      </c>
      <c r="C30" s="534" t="s">
        <v>125</v>
      </c>
      <c r="D30" s="535"/>
      <c r="E30" s="254">
        <f aca="true" t="shared" si="1" ref="E30:Q30">E31+E35</f>
        <v>0</v>
      </c>
      <c r="F30" s="255">
        <f t="shared" si="1"/>
        <v>0</v>
      </c>
      <c r="G30" s="229">
        <f t="shared" si="1"/>
        <v>0</v>
      </c>
      <c r="H30" s="229">
        <f t="shared" si="1"/>
        <v>0</v>
      </c>
      <c r="I30" s="229">
        <f t="shared" si="1"/>
        <v>0</v>
      </c>
      <c r="J30" s="229">
        <f t="shared" si="1"/>
        <v>0</v>
      </c>
      <c r="K30" s="229">
        <f t="shared" si="1"/>
        <v>0</v>
      </c>
      <c r="L30" s="229">
        <f t="shared" si="1"/>
        <v>0</v>
      </c>
      <c r="M30" s="229">
        <f t="shared" si="1"/>
        <v>0</v>
      </c>
      <c r="N30" s="229">
        <f t="shared" si="1"/>
        <v>0</v>
      </c>
      <c r="O30" s="229">
        <f t="shared" si="1"/>
        <v>0</v>
      </c>
      <c r="P30" s="229">
        <f t="shared" si="1"/>
        <v>0</v>
      </c>
      <c r="Q30" s="229">
        <f t="shared" si="1"/>
        <v>0</v>
      </c>
      <c r="R30" s="230">
        <f aca="true" t="shared" si="2" ref="R30:R38">SUM(F30:Q30)</f>
        <v>0</v>
      </c>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218"/>
      <c r="BT30" s="218"/>
      <c r="BU30" s="218"/>
      <c r="BV30" s="218"/>
      <c r="BW30" s="218"/>
      <c r="BX30" s="218"/>
      <c r="BY30" s="218"/>
      <c r="BZ30" s="218"/>
      <c r="CA30" s="218"/>
      <c r="CB30" s="218"/>
      <c r="CC30" s="218"/>
      <c r="CD30" s="218"/>
      <c r="CE30" s="218"/>
      <c r="CF30" s="218"/>
      <c r="CG30" s="218"/>
      <c r="CH30" s="218"/>
      <c r="CI30" s="218"/>
      <c r="CJ30" s="218"/>
      <c r="CK30" s="218"/>
      <c r="CL30" s="218"/>
      <c r="CM30" s="218"/>
      <c r="CN30" s="218"/>
    </row>
    <row r="31" spans="2:92" s="223" customFormat="1" ht="19.5" customHeight="1">
      <c r="B31" s="250">
        <v>1.1</v>
      </c>
      <c r="C31" s="256" t="s">
        <v>115</v>
      </c>
      <c r="D31" s="257"/>
      <c r="E31" s="232">
        <f>SUM(E32:E34)</f>
        <v>0</v>
      </c>
      <c r="F31" s="233">
        <f>SUM(F32:F34)</f>
        <v>0</v>
      </c>
      <c r="G31" s="234">
        <f aca="true" t="shared" si="3" ref="G31:Q31">SUM(G32:G34)</f>
        <v>0</v>
      </c>
      <c r="H31" s="234">
        <f t="shared" si="3"/>
        <v>0</v>
      </c>
      <c r="I31" s="234">
        <f t="shared" si="3"/>
        <v>0</v>
      </c>
      <c r="J31" s="234">
        <f t="shared" si="3"/>
        <v>0</v>
      </c>
      <c r="K31" s="234">
        <f t="shared" si="3"/>
        <v>0</v>
      </c>
      <c r="L31" s="234">
        <f t="shared" si="3"/>
        <v>0</v>
      </c>
      <c r="M31" s="234">
        <f t="shared" si="3"/>
        <v>0</v>
      </c>
      <c r="N31" s="234">
        <f t="shared" si="3"/>
        <v>0</v>
      </c>
      <c r="O31" s="234">
        <f t="shared" si="3"/>
        <v>0</v>
      </c>
      <c r="P31" s="234">
        <f t="shared" si="3"/>
        <v>0</v>
      </c>
      <c r="Q31" s="234">
        <f t="shared" si="3"/>
        <v>0</v>
      </c>
      <c r="R31" s="235">
        <f t="shared" si="2"/>
        <v>0</v>
      </c>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S31" s="218"/>
      <c r="BT31" s="218"/>
      <c r="BU31" s="218"/>
      <c r="BV31" s="218"/>
      <c r="BW31" s="218"/>
      <c r="BX31" s="218"/>
      <c r="BY31" s="218"/>
      <c r="BZ31" s="218"/>
      <c r="CA31" s="218"/>
      <c r="CB31" s="218"/>
      <c r="CC31" s="218"/>
      <c r="CD31" s="218"/>
      <c r="CE31" s="218"/>
      <c r="CF31" s="218"/>
      <c r="CG31" s="218"/>
      <c r="CH31" s="218"/>
      <c r="CI31" s="218"/>
      <c r="CJ31" s="218"/>
      <c r="CK31" s="218"/>
      <c r="CL31" s="218"/>
      <c r="CM31" s="218"/>
      <c r="CN31" s="218"/>
    </row>
    <row r="32" spans="2:92" s="223" customFormat="1" ht="18" customHeight="1">
      <c r="B32" s="236" t="s">
        <v>29</v>
      </c>
      <c r="C32" s="496" t="s">
        <v>106</v>
      </c>
      <c r="D32" s="536"/>
      <c r="E32" s="237"/>
      <c r="F32" s="238"/>
      <c r="G32" s="239"/>
      <c r="H32" s="239"/>
      <c r="I32" s="239"/>
      <c r="J32" s="239"/>
      <c r="K32" s="239"/>
      <c r="L32" s="239"/>
      <c r="M32" s="239"/>
      <c r="N32" s="239"/>
      <c r="O32" s="239"/>
      <c r="P32" s="239"/>
      <c r="Q32" s="239"/>
      <c r="R32" s="240">
        <f t="shared" si="2"/>
        <v>0</v>
      </c>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S32" s="218"/>
      <c r="BT32" s="218"/>
      <c r="BU32" s="218"/>
      <c r="BV32" s="218"/>
      <c r="BW32" s="218"/>
      <c r="BX32" s="218"/>
      <c r="BY32" s="218"/>
      <c r="BZ32" s="218"/>
      <c r="CA32" s="218"/>
      <c r="CB32" s="218"/>
      <c r="CC32" s="218"/>
      <c r="CD32" s="218"/>
      <c r="CE32" s="218"/>
      <c r="CF32" s="218"/>
      <c r="CG32" s="218"/>
      <c r="CH32" s="218"/>
      <c r="CI32" s="218"/>
      <c r="CJ32" s="218"/>
      <c r="CK32" s="218"/>
      <c r="CL32" s="218"/>
      <c r="CM32" s="218"/>
      <c r="CN32" s="218"/>
    </row>
    <row r="33" spans="2:92" s="223" customFormat="1" ht="18" customHeight="1">
      <c r="B33" s="236" t="s">
        <v>87</v>
      </c>
      <c r="C33" s="498" t="s">
        <v>107</v>
      </c>
      <c r="D33" s="532"/>
      <c r="E33" s="237"/>
      <c r="F33" s="238"/>
      <c r="G33" s="239"/>
      <c r="H33" s="239"/>
      <c r="I33" s="239"/>
      <c r="J33" s="239"/>
      <c r="K33" s="239"/>
      <c r="L33" s="239"/>
      <c r="M33" s="239"/>
      <c r="N33" s="239"/>
      <c r="O33" s="239"/>
      <c r="P33" s="239"/>
      <c r="Q33" s="239"/>
      <c r="R33" s="240">
        <f t="shared" si="2"/>
        <v>0</v>
      </c>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8"/>
      <c r="CB33" s="218"/>
      <c r="CC33" s="218"/>
      <c r="CD33" s="218"/>
      <c r="CE33" s="218"/>
      <c r="CF33" s="218"/>
      <c r="CG33" s="218"/>
      <c r="CH33" s="218"/>
      <c r="CI33" s="218"/>
      <c r="CJ33" s="218"/>
      <c r="CK33" s="218"/>
      <c r="CL33" s="218"/>
      <c r="CM33" s="218"/>
      <c r="CN33" s="218"/>
    </row>
    <row r="34" spans="2:92" s="223" customFormat="1" ht="18" customHeight="1" thickBot="1">
      <c r="B34" s="241" t="s">
        <v>103</v>
      </c>
      <c r="C34" s="492" t="s">
        <v>88</v>
      </c>
      <c r="D34" s="533"/>
      <c r="E34" s="242"/>
      <c r="F34" s="243"/>
      <c r="G34" s="244"/>
      <c r="H34" s="244"/>
      <c r="I34" s="244"/>
      <c r="J34" s="244"/>
      <c r="K34" s="244"/>
      <c r="L34" s="244"/>
      <c r="M34" s="244"/>
      <c r="N34" s="244"/>
      <c r="O34" s="244"/>
      <c r="P34" s="244"/>
      <c r="Q34" s="244"/>
      <c r="R34" s="245">
        <f t="shared" si="2"/>
        <v>0</v>
      </c>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C34" s="218"/>
      <c r="CD34" s="218"/>
      <c r="CE34" s="218"/>
      <c r="CF34" s="218"/>
      <c r="CG34" s="218"/>
      <c r="CH34" s="218"/>
      <c r="CI34" s="218"/>
      <c r="CJ34" s="218"/>
      <c r="CK34" s="218"/>
      <c r="CL34" s="218"/>
      <c r="CM34" s="218"/>
      <c r="CN34" s="218"/>
    </row>
    <row r="35" spans="2:92" s="223" customFormat="1" ht="19.5" customHeight="1" thickTop="1">
      <c r="B35" s="250">
        <v>1.2</v>
      </c>
      <c r="C35" s="60" t="s">
        <v>115</v>
      </c>
      <c r="D35" s="61"/>
      <c r="E35" s="232">
        <f>SUM(E36:E38)</f>
        <v>0</v>
      </c>
      <c r="F35" s="246">
        <f>SUM(F36:F38)</f>
        <v>0</v>
      </c>
      <c r="G35" s="247">
        <f aca="true" t="shared" si="4" ref="G35:Q35">SUM(G36:G38)</f>
        <v>0</v>
      </c>
      <c r="H35" s="247">
        <f t="shared" si="4"/>
        <v>0</v>
      </c>
      <c r="I35" s="247">
        <f t="shared" si="4"/>
        <v>0</v>
      </c>
      <c r="J35" s="247">
        <f t="shared" si="4"/>
        <v>0</v>
      </c>
      <c r="K35" s="247">
        <f t="shared" si="4"/>
        <v>0</v>
      </c>
      <c r="L35" s="247">
        <f t="shared" si="4"/>
        <v>0</v>
      </c>
      <c r="M35" s="247">
        <f t="shared" si="4"/>
        <v>0</v>
      </c>
      <c r="N35" s="247">
        <f t="shared" si="4"/>
        <v>0</v>
      </c>
      <c r="O35" s="247">
        <f t="shared" si="4"/>
        <v>0</v>
      </c>
      <c r="P35" s="247">
        <f t="shared" si="4"/>
        <v>0</v>
      </c>
      <c r="Q35" s="247">
        <f t="shared" si="4"/>
        <v>0</v>
      </c>
      <c r="R35" s="248">
        <f t="shared" si="2"/>
        <v>0</v>
      </c>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218"/>
      <c r="BK35" s="218"/>
      <c r="BL35" s="218"/>
      <c r="BM35" s="218"/>
      <c r="BN35" s="218"/>
      <c r="BO35" s="218"/>
      <c r="BP35" s="218"/>
      <c r="BQ35" s="218"/>
      <c r="BR35" s="218"/>
      <c r="BS35" s="218"/>
      <c r="BT35" s="218"/>
      <c r="BU35" s="218"/>
      <c r="BV35" s="218"/>
      <c r="BW35" s="218"/>
      <c r="BX35" s="218"/>
      <c r="BY35" s="218"/>
      <c r="BZ35" s="218"/>
      <c r="CA35" s="218"/>
      <c r="CB35" s="218"/>
      <c r="CC35" s="218"/>
      <c r="CD35" s="218"/>
      <c r="CE35" s="218"/>
      <c r="CF35" s="218"/>
      <c r="CG35" s="218"/>
      <c r="CH35" s="218"/>
      <c r="CI35" s="218"/>
      <c r="CJ35" s="218"/>
      <c r="CK35" s="218"/>
      <c r="CL35" s="218"/>
      <c r="CM35" s="218"/>
      <c r="CN35" s="218"/>
    </row>
    <row r="36" spans="2:92" s="223" customFormat="1" ht="18" customHeight="1">
      <c r="B36" s="236" t="s">
        <v>102</v>
      </c>
      <c r="C36" s="496" t="s">
        <v>106</v>
      </c>
      <c r="D36" s="536"/>
      <c r="E36" s="237"/>
      <c r="F36" s="238"/>
      <c r="G36" s="239"/>
      <c r="H36" s="239"/>
      <c r="I36" s="239"/>
      <c r="J36" s="239"/>
      <c r="K36" s="239"/>
      <c r="L36" s="239"/>
      <c r="M36" s="239"/>
      <c r="N36" s="239"/>
      <c r="O36" s="239"/>
      <c r="P36" s="239"/>
      <c r="Q36" s="239"/>
      <c r="R36" s="240">
        <f t="shared" si="2"/>
        <v>0</v>
      </c>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8"/>
      <c r="BR36" s="218"/>
      <c r="BS36" s="218"/>
      <c r="BT36" s="218"/>
      <c r="BU36" s="218"/>
      <c r="BV36" s="218"/>
      <c r="BW36" s="218"/>
      <c r="BX36" s="218"/>
      <c r="BY36" s="218"/>
      <c r="BZ36" s="218"/>
      <c r="CA36" s="218"/>
      <c r="CB36" s="218"/>
      <c r="CC36" s="218"/>
      <c r="CD36" s="218"/>
      <c r="CE36" s="218"/>
      <c r="CF36" s="218"/>
      <c r="CG36" s="218"/>
      <c r="CH36" s="218"/>
      <c r="CI36" s="218"/>
      <c r="CJ36" s="218"/>
      <c r="CK36" s="218"/>
      <c r="CL36" s="218"/>
      <c r="CM36" s="218"/>
      <c r="CN36" s="218"/>
    </row>
    <row r="37" spans="2:92" s="223" customFormat="1" ht="18" customHeight="1">
      <c r="B37" s="236" t="s">
        <v>104</v>
      </c>
      <c r="C37" s="498" t="s">
        <v>107</v>
      </c>
      <c r="D37" s="532"/>
      <c r="E37" s="237"/>
      <c r="F37" s="238"/>
      <c r="G37" s="239"/>
      <c r="H37" s="239"/>
      <c r="I37" s="239"/>
      <c r="J37" s="239"/>
      <c r="K37" s="239"/>
      <c r="L37" s="239"/>
      <c r="M37" s="239"/>
      <c r="N37" s="239"/>
      <c r="O37" s="239"/>
      <c r="P37" s="239"/>
      <c r="Q37" s="239"/>
      <c r="R37" s="240">
        <f t="shared" si="2"/>
        <v>0</v>
      </c>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c r="BW37" s="218"/>
      <c r="BX37" s="218"/>
      <c r="BY37" s="218"/>
      <c r="BZ37" s="218"/>
      <c r="CA37" s="218"/>
      <c r="CB37" s="218"/>
      <c r="CC37" s="218"/>
      <c r="CD37" s="218"/>
      <c r="CE37" s="218"/>
      <c r="CF37" s="218"/>
      <c r="CG37" s="218"/>
      <c r="CH37" s="218"/>
      <c r="CI37" s="218"/>
      <c r="CJ37" s="218"/>
      <c r="CK37" s="218"/>
      <c r="CL37" s="218"/>
      <c r="CM37" s="218"/>
      <c r="CN37" s="218"/>
    </row>
    <row r="38" spans="2:92" s="223" customFormat="1" ht="18" customHeight="1" thickBot="1">
      <c r="B38" s="241" t="s">
        <v>105</v>
      </c>
      <c r="C38" s="492" t="s">
        <v>88</v>
      </c>
      <c r="D38" s="533"/>
      <c r="E38" s="242"/>
      <c r="F38" s="243"/>
      <c r="G38" s="244"/>
      <c r="H38" s="244"/>
      <c r="I38" s="244"/>
      <c r="J38" s="244"/>
      <c r="K38" s="244"/>
      <c r="L38" s="244"/>
      <c r="M38" s="244"/>
      <c r="N38" s="244"/>
      <c r="O38" s="244"/>
      <c r="P38" s="244"/>
      <c r="Q38" s="244"/>
      <c r="R38" s="245">
        <f t="shared" si="2"/>
        <v>0</v>
      </c>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18"/>
      <c r="BV38" s="218"/>
      <c r="BW38" s="218"/>
      <c r="BX38" s="218"/>
      <c r="BY38" s="218"/>
      <c r="BZ38" s="218"/>
      <c r="CA38" s="218"/>
      <c r="CB38" s="218"/>
      <c r="CC38" s="218"/>
      <c r="CD38" s="218"/>
      <c r="CE38" s="218"/>
      <c r="CF38" s="218"/>
      <c r="CG38" s="218"/>
      <c r="CH38" s="218"/>
      <c r="CI38" s="218"/>
      <c r="CJ38" s="218"/>
      <c r="CK38" s="218"/>
      <c r="CL38" s="218"/>
      <c r="CM38" s="218"/>
      <c r="CN38" s="218"/>
    </row>
    <row r="39" spans="1:18" ht="13.5" thickTop="1">
      <c r="A39" s="217"/>
      <c r="B39" s="217"/>
      <c r="C39" s="217"/>
      <c r="D39" s="217"/>
      <c r="E39" s="217"/>
      <c r="F39" s="217"/>
      <c r="G39" s="217"/>
      <c r="H39" s="217"/>
      <c r="I39" s="217"/>
      <c r="J39" s="217"/>
      <c r="K39" s="217"/>
      <c r="L39" s="217"/>
      <c r="M39" s="217"/>
      <c r="N39" s="217"/>
      <c r="O39" s="217"/>
      <c r="P39" s="217"/>
      <c r="Q39" s="217"/>
      <c r="R39" s="217"/>
    </row>
    <row r="40" spans="1:18" ht="12.75">
      <c r="A40" s="217"/>
      <c r="B40" s="217"/>
      <c r="C40" s="217"/>
      <c r="D40" s="217"/>
      <c r="E40" s="217"/>
      <c r="F40" s="217"/>
      <c r="G40" s="217"/>
      <c r="H40" s="217"/>
      <c r="I40" s="217"/>
      <c r="J40" s="217"/>
      <c r="K40" s="217"/>
      <c r="L40" s="217"/>
      <c r="M40" s="217"/>
      <c r="N40" s="217"/>
      <c r="O40" s="217"/>
      <c r="P40" s="217"/>
      <c r="Q40" s="217"/>
      <c r="R40" s="217"/>
    </row>
    <row r="41" spans="1:18" ht="12.75">
      <c r="A41" s="217"/>
      <c r="B41" s="217"/>
      <c r="C41" s="217"/>
      <c r="D41" s="217"/>
      <c r="E41" s="217"/>
      <c r="F41" s="217"/>
      <c r="G41" s="217"/>
      <c r="H41" s="217"/>
      <c r="I41" s="217"/>
      <c r="J41" s="217"/>
      <c r="K41" s="217"/>
      <c r="L41" s="217"/>
      <c r="M41" s="217"/>
      <c r="N41" s="217"/>
      <c r="O41" s="217"/>
      <c r="P41" s="217"/>
      <c r="Q41" s="217"/>
      <c r="R41" s="217"/>
    </row>
    <row r="42" spans="1:18" ht="12.75">
      <c r="A42" s="217"/>
      <c r="B42" s="217"/>
      <c r="C42" s="217"/>
      <c r="D42" s="217"/>
      <c r="E42" s="217"/>
      <c r="F42" s="217"/>
      <c r="G42" s="217"/>
      <c r="H42" s="217"/>
      <c r="I42" s="217"/>
      <c r="J42" s="217"/>
      <c r="K42" s="217"/>
      <c r="L42" s="217"/>
      <c r="M42" s="217"/>
      <c r="N42" s="217"/>
      <c r="O42" s="217"/>
      <c r="P42" s="217"/>
      <c r="Q42" s="217"/>
      <c r="R42" s="217"/>
    </row>
    <row r="43" spans="1:18" ht="12.75">
      <c r="A43" s="217"/>
      <c r="B43" s="217"/>
      <c r="C43" s="217"/>
      <c r="D43" s="217"/>
      <c r="E43" s="217"/>
      <c r="F43" s="217"/>
      <c r="G43" s="217"/>
      <c r="H43" s="217"/>
      <c r="I43" s="217"/>
      <c r="J43" s="217"/>
      <c r="K43" s="217"/>
      <c r="L43" s="217"/>
      <c r="M43" s="217"/>
      <c r="N43" s="217"/>
      <c r="O43" s="217"/>
      <c r="P43" s="217"/>
      <c r="Q43" s="217"/>
      <c r="R43" s="217"/>
    </row>
    <row r="44" spans="1:18" ht="12.75">
      <c r="A44" s="217"/>
      <c r="B44" s="217"/>
      <c r="C44" s="217"/>
      <c r="D44" s="217"/>
      <c r="E44" s="217"/>
      <c r="F44" s="217"/>
      <c r="G44" s="217"/>
      <c r="H44" s="217"/>
      <c r="I44" s="217"/>
      <c r="J44" s="217"/>
      <c r="K44" s="217"/>
      <c r="L44" s="217"/>
      <c r="M44" s="217"/>
      <c r="N44" s="217"/>
      <c r="O44" s="217"/>
      <c r="P44" s="217"/>
      <c r="Q44" s="217"/>
      <c r="R44" s="217"/>
    </row>
    <row r="45" spans="1:18" ht="12.75">
      <c r="A45" s="217"/>
      <c r="B45" s="217"/>
      <c r="C45" s="217"/>
      <c r="D45" s="217"/>
      <c r="E45" s="217"/>
      <c r="F45" s="217"/>
      <c r="G45" s="217"/>
      <c r="H45" s="217"/>
      <c r="I45" s="217"/>
      <c r="J45" s="217"/>
      <c r="K45" s="217"/>
      <c r="L45" s="217"/>
      <c r="M45" s="217"/>
      <c r="N45" s="217"/>
      <c r="O45" s="217"/>
      <c r="P45" s="217"/>
      <c r="Q45" s="217"/>
      <c r="R45" s="217"/>
    </row>
    <row r="46" spans="1:18" ht="12.75">
      <c r="A46" s="217"/>
      <c r="B46" s="217"/>
      <c r="C46" s="217"/>
      <c r="D46" s="217"/>
      <c r="E46" s="217"/>
      <c r="F46" s="217"/>
      <c r="G46" s="217"/>
      <c r="H46" s="217"/>
      <c r="I46" s="217"/>
      <c r="J46" s="217"/>
      <c r="K46" s="217"/>
      <c r="L46" s="217"/>
      <c r="M46" s="217"/>
      <c r="N46" s="217"/>
      <c r="O46" s="217"/>
      <c r="P46" s="217"/>
      <c r="Q46" s="217"/>
      <c r="R46" s="217"/>
    </row>
    <row r="47" spans="1:18" ht="12.75">
      <c r="A47" s="217"/>
      <c r="B47" s="217"/>
      <c r="C47" s="217"/>
      <c r="D47" s="217"/>
      <c r="E47" s="217"/>
      <c r="F47" s="217"/>
      <c r="G47" s="217"/>
      <c r="H47" s="217"/>
      <c r="I47" s="217"/>
      <c r="J47" s="217"/>
      <c r="K47" s="217"/>
      <c r="L47" s="217"/>
      <c r="M47" s="217"/>
      <c r="N47" s="217"/>
      <c r="O47" s="217"/>
      <c r="P47" s="217"/>
      <c r="Q47" s="217"/>
      <c r="R47" s="217"/>
    </row>
    <row r="48" spans="1:18" ht="12.75">
      <c r="A48" s="217"/>
      <c r="B48" s="217"/>
      <c r="C48" s="217"/>
      <c r="D48" s="217"/>
      <c r="E48" s="217"/>
      <c r="F48" s="217"/>
      <c r="G48" s="217"/>
      <c r="H48" s="217"/>
      <c r="I48" s="217"/>
      <c r="J48" s="217"/>
      <c r="K48" s="217"/>
      <c r="L48" s="217"/>
      <c r="M48" s="217"/>
      <c r="N48" s="217"/>
      <c r="O48" s="217"/>
      <c r="P48" s="217"/>
      <c r="Q48" s="217"/>
      <c r="R48" s="217"/>
    </row>
    <row r="49" spans="1:18" ht="12.75">
      <c r="A49" s="217"/>
      <c r="B49" s="217"/>
      <c r="C49" s="217"/>
      <c r="D49" s="217"/>
      <c r="E49" s="217"/>
      <c r="F49" s="217"/>
      <c r="G49" s="217"/>
      <c r="H49" s="217"/>
      <c r="I49" s="217"/>
      <c r="J49" s="217"/>
      <c r="K49" s="217"/>
      <c r="L49" s="217"/>
      <c r="M49" s="217"/>
      <c r="N49" s="217"/>
      <c r="O49" s="217"/>
      <c r="P49" s="217"/>
      <c r="Q49" s="217"/>
      <c r="R49" s="217"/>
    </row>
    <row r="50" spans="1:18" ht="12.75">
      <c r="A50" s="217"/>
      <c r="B50" s="217"/>
      <c r="C50" s="217"/>
      <c r="D50" s="217"/>
      <c r="E50" s="217"/>
      <c r="F50" s="217"/>
      <c r="G50" s="217"/>
      <c r="H50" s="217"/>
      <c r="I50" s="217"/>
      <c r="J50" s="217"/>
      <c r="K50" s="217"/>
      <c r="L50" s="217"/>
      <c r="M50" s="217"/>
      <c r="N50" s="217"/>
      <c r="O50" s="217"/>
      <c r="P50" s="217"/>
      <c r="Q50" s="217"/>
      <c r="R50" s="217"/>
    </row>
    <row r="51" spans="1:18" ht="12.75">
      <c r="A51" s="217"/>
      <c r="B51" s="217"/>
      <c r="C51" s="217"/>
      <c r="D51" s="217"/>
      <c r="E51" s="217"/>
      <c r="F51" s="217"/>
      <c r="G51" s="217"/>
      <c r="H51" s="217"/>
      <c r="I51" s="217"/>
      <c r="J51" s="217"/>
      <c r="K51" s="217"/>
      <c r="L51" s="217"/>
      <c r="M51" s="217"/>
      <c r="N51" s="217"/>
      <c r="O51" s="217"/>
      <c r="P51" s="217"/>
      <c r="Q51" s="217"/>
      <c r="R51" s="217"/>
    </row>
    <row r="52" spans="1:18" ht="12.75">
      <c r="A52" s="217"/>
      <c r="B52" s="217"/>
      <c r="C52" s="217"/>
      <c r="D52" s="217"/>
      <c r="E52" s="217"/>
      <c r="F52" s="217"/>
      <c r="G52" s="217"/>
      <c r="H52" s="217"/>
      <c r="I52" s="217"/>
      <c r="J52" s="217"/>
      <c r="K52" s="217"/>
      <c r="L52" s="217"/>
      <c r="M52" s="217"/>
      <c r="N52" s="217"/>
      <c r="O52" s="217"/>
      <c r="P52" s="217"/>
      <c r="Q52" s="217"/>
      <c r="R52" s="217"/>
    </row>
    <row r="53" spans="1:18" ht="12.75">
      <c r="A53" s="217"/>
      <c r="B53" s="217"/>
      <c r="C53" s="217"/>
      <c r="D53" s="217"/>
      <c r="E53" s="217"/>
      <c r="F53" s="217"/>
      <c r="G53" s="217"/>
      <c r="H53" s="217"/>
      <c r="I53" s="217"/>
      <c r="J53" s="217"/>
      <c r="K53" s="217"/>
      <c r="L53" s="217"/>
      <c r="M53" s="217"/>
      <c r="N53" s="217"/>
      <c r="O53" s="217"/>
      <c r="P53" s="217"/>
      <c r="Q53" s="217"/>
      <c r="R53" s="217"/>
    </row>
    <row r="54" spans="1:18" ht="12.75">
      <c r="A54" s="217"/>
      <c r="B54" s="217"/>
      <c r="C54" s="217"/>
      <c r="D54" s="217"/>
      <c r="E54" s="217"/>
      <c r="F54" s="217"/>
      <c r="G54" s="217"/>
      <c r="H54" s="217"/>
      <c r="I54" s="217"/>
      <c r="J54" s="217"/>
      <c r="K54" s="217"/>
      <c r="L54" s="217"/>
      <c r="M54" s="217"/>
      <c r="N54" s="217"/>
      <c r="O54" s="217"/>
      <c r="P54" s="217"/>
      <c r="Q54" s="217"/>
      <c r="R54" s="217"/>
    </row>
    <row r="55" spans="1:18" ht="12.75">
      <c r="A55" s="217"/>
      <c r="B55" s="217"/>
      <c r="C55" s="217"/>
      <c r="D55" s="217"/>
      <c r="E55" s="217"/>
      <c r="F55" s="217"/>
      <c r="G55" s="217"/>
      <c r="H55" s="217"/>
      <c r="I55" s="217"/>
      <c r="J55" s="217"/>
      <c r="K55" s="217"/>
      <c r="L55" s="217"/>
      <c r="M55" s="217"/>
      <c r="N55" s="217"/>
      <c r="O55" s="217"/>
      <c r="P55" s="217"/>
      <c r="Q55" s="217"/>
      <c r="R55" s="217"/>
    </row>
    <row r="56" spans="1:18" ht="12.75">
      <c r="A56" s="217"/>
      <c r="B56" s="217"/>
      <c r="C56" s="217"/>
      <c r="D56" s="217"/>
      <c r="E56" s="217"/>
      <c r="F56" s="217"/>
      <c r="G56" s="217"/>
      <c r="H56" s="217"/>
      <c r="I56" s="217"/>
      <c r="J56" s="217"/>
      <c r="K56" s="217"/>
      <c r="L56" s="217"/>
      <c r="M56" s="217"/>
      <c r="N56" s="217"/>
      <c r="O56" s="217"/>
      <c r="P56" s="217"/>
      <c r="Q56" s="217"/>
      <c r="R56" s="217"/>
    </row>
    <row r="57" spans="1:18" ht="12.75">
      <c r="A57" s="217"/>
      <c r="B57" s="217"/>
      <c r="C57" s="217"/>
      <c r="D57" s="217"/>
      <c r="E57" s="217"/>
      <c r="F57" s="217"/>
      <c r="G57" s="217"/>
      <c r="H57" s="217"/>
      <c r="I57" s="217"/>
      <c r="J57" s="217"/>
      <c r="K57" s="217"/>
      <c r="L57" s="217"/>
      <c r="M57" s="217"/>
      <c r="N57" s="217"/>
      <c r="O57" s="217"/>
      <c r="P57" s="217"/>
      <c r="Q57" s="217"/>
      <c r="R57" s="217"/>
    </row>
    <row r="58" spans="1:18" ht="12.75">
      <c r="A58" s="217"/>
      <c r="B58" s="217"/>
      <c r="C58" s="217"/>
      <c r="D58" s="217"/>
      <c r="E58" s="217"/>
      <c r="F58" s="217"/>
      <c r="G58" s="217"/>
      <c r="H58" s="217"/>
      <c r="I58" s="217"/>
      <c r="J58" s="217"/>
      <c r="K58" s="217"/>
      <c r="L58" s="217"/>
      <c r="M58" s="217"/>
      <c r="N58" s="217"/>
      <c r="O58" s="217"/>
      <c r="P58" s="217"/>
      <c r="Q58" s="217"/>
      <c r="R58" s="217"/>
    </row>
    <row r="59" spans="1:18" ht="12.75">
      <c r="A59" s="217"/>
      <c r="B59" s="217"/>
      <c r="C59" s="217"/>
      <c r="D59" s="217"/>
      <c r="E59" s="217"/>
      <c r="F59" s="217"/>
      <c r="G59" s="217"/>
      <c r="H59" s="217"/>
      <c r="I59" s="217"/>
      <c r="J59" s="217"/>
      <c r="K59" s="217"/>
      <c r="L59" s="217"/>
      <c r="M59" s="217"/>
      <c r="N59" s="217"/>
      <c r="O59" s="217"/>
      <c r="P59" s="217"/>
      <c r="Q59" s="217"/>
      <c r="R59" s="217"/>
    </row>
    <row r="60" spans="1:18" ht="12.75">
      <c r="A60" s="217"/>
      <c r="B60" s="217"/>
      <c r="C60" s="217"/>
      <c r="D60" s="217"/>
      <c r="E60" s="217"/>
      <c r="F60" s="217"/>
      <c r="G60" s="217"/>
      <c r="H60" s="217"/>
      <c r="I60" s="217"/>
      <c r="J60" s="217"/>
      <c r="K60" s="217"/>
      <c r="L60" s="217"/>
      <c r="M60" s="217"/>
      <c r="N60" s="217"/>
      <c r="O60" s="217"/>
      <c r="P60" s="217"/>
      <c r="Q60" s="217"/>
      <c r="R60" s="217"/>
    </row>
    <row r="61" spans="1:18" ht="12.75">
      <c r="A61" s="217"/>
      <c r="B61" s="217"/>
      <c r="C61" s="217"/>
      <c r="D61" s="217"/>
      <c r="E61" s="217"/>
      <c r="F61" s="217"/>
      <c r="G61" s="217"/>
      <c r="H61" s="217"/>
      <c r="I61" s="217"/>
      <c r="J61" s="217"/>
      <c r="K61" s="217"/>
      <c r="L61" s="217"/>
      <c r="M61" s="217"/>
      <c r="N61" s="217"/>
      <c r="O61" s="217"/>
      <c r="P61" s="217"/>
      <c r="Q61" s="217"/>
      <c r="R61" s="217"/>
    </row>
    <row r="62" spans="1:18" ht="12.75">
      <c r="A62" s="217"/>
      <c r="B62" s="217"/>
      <c r="C62" s="217"/>
      <c r="D62" s="217"/>
      <c r="E62" s="217"/>
      <c r="F62" s="217"/>
      <c r="G62" s="217"/>
      <c r="H62" s="217"/>
      <c r="I62" s="217"/>
      <c r="J62" s="217"/>
      <c r="K62" s="217"/>
      <c r="L62" s="217"/>
      <c r="M62" s="217"/>
      <c r="N62" s="217"/>
      <c r="O62" s="217"/>
      <c r="P62" s="217"/>
      <c r="Q62" s="217"/>
      <c r="R62" s="217"/>
    </row>
    <row r="63" spans="1:18" ht="12.75">
      <c r="A63" s="217"/>
      <c r="B63" s="217"/>
      <c r="C63" s="217"/>
      <c r="D63" s="217"/>
      <c r="E63" s="217"/>
      <c r="F63" s="217"/>
      <c r="G63" s="217"/>
      <c r="H63" s="217"/>
      <c r="I63" s="217"/>
      <c r="J63" s="217"/>
      <c r="K63" s="217"/>
      <c r="L63" s="217"/>
      <c r="M63" s="217"/>
      <c r="N63" s="217"/>
      <c r="O63" s="217"/>
      <c r="P63" s="217"/>
      <c r="Q63" s="217"/>
      <c r="R63" s="217"/>
    </row>
    <row r="64" spans="1:18" ht="12.75">
      <c r="A64" s="217"/>
      <c r="B64" s="217"/>
      <c r="C64" s="217"/>
      <c r="D64" s="217"/>
      <c r="E64" s="217"/>
      <c r="F64" s="217"/>
      <c r="G64" s="217"/>
      <c r="H64" s="217"/>
      <c r="I64" s="217"/>
      <c r="J64" s="217"/>
      <c r="K64" s="217"/>
      <c r="L64" s="217"/>
      <c r="M64" s="217"/>
      <c r="N64" s="217"/>
      <c r="O64" s="217"/>
      <c r="P64" s="217"/>
      <c r="Q64" s="217"/>
      <c r="R64" s="217"/>
    </row>
    <row r="65" spans="1:18" ht="12.75">
      <c r="A65" s="217"/>
      <c r="B65" s="217"/>
      <c r="C65" s="217"/>
      <c r="D65" s="217"/>
      <c r="E65" s="217"/>
      <c r="F65" s="217"/>
      <c r="G65" s="217"/>
      <c r="H65" s="217"/>
      <c r="I65" s="217"/>
      <c r="J65" s="217"/>
      <c r="K65" s="217"/>
      <c r="L65" s="217"/>
      <c r="M65" s="217"/>
      <c r="N65" s="217"/>
      <c r="O65" s="217"/>
      <c r="P65" s="217"/>
      <c r="Q65" s="217"/>
      <c r="R65" s="217"/>
    </row>
    <row r="66" spans="1:18" ht="12.75">
      <c r="A66" s="217"/>
      <c r="B66" s="217"/>
      <c r="C66" s="217"/>
      <c r="D66" s="217"/>
      <c r="E66" s="217"/>
      <c r="F66" s="217"/>
      <c r="G66" s="217"/>
      <c r="H66" s="217"/>
      <c r="I66" s="217"/>
      <c r="J66" s="217"/>
      <c r="K66" s="217"/>
      <c r="L66" s="217"/>
      <c r="M66" s="217"/>
      <c r="N66" s="217"/>
      <c r="O66" s="217"/>
      <c r="P66" s="217"/>
      <c r="Q66" s="217"/>
      <c r="R66" s="217"/>
    </row>
    <row r="67" spans="1:18" ht="12.75">
      <c r="A67" s="217"/>
      <c r="B67" s="217"/>
      <c r="C67" s="217"/>
      <c r="D67" s="217"/>
      <c r="E67" s="217"/>
      <c r="F67" s="217"/>
      <c r="G67" s="217"/>
      <c r="H67" s="217"/>
      <c r="I67" s="217"/>
      <c r="J67" s="217"/>
      <c r="K67" s="217"/>
      <c r="L67" s="217"/>
      <c r="M67" s="217"/>
      <c r="N67" s="217"/>
      <c r="O67" s="217"/>
      <c r="P67" s="217"/>
      <c r="Q67" s="217"/>
      <c r="R67" s="217"/>
    </row>
    <row r="68" spans="1:18" ht="12.75">
      <c r="A68" s="217"/>
      <c r="B68" s="217"/>
      <c r="C68" s="217"/>
      <c r="D68" s="217"/>
      <c r="E68" s="217"/>
      <c r="F68" s="217"/>
      <c r="G68" s="217"/>
      <c r="H68" s="217"/>
      <c r="I68" s="217"/>
      <c r="J68" s="217"/>
      <c r="K68" s="217"/>
      <c r="L68" s="217"/>
      <c r="M68" s="217"/>
      <c r="N68" s="217"/>
      <c r="O68" s="217"/>
      <c r="P68" s="217"/>
      <c r="Q68" s="217"/>
      <c r="R68" s="217"/>
    </row>
    <row r="69" spans="1:18" ht="12.75">
      <c r="A69" s="217"/>
      <c r="B69" s="217"/>
      <c r="C69" s="217"/>
      <c r="D69" s="217"/>
      <c r="E69" s="217"/>
      <c r="F69" s="217"/>
      <c r="G69" s="217"/>
      <c r="H69" s="217"/>
      <c r="I69" s="217"/>
      <c r="J69" s="217"/>
      <c r="K69" s="217"/>
      <c r="L69" s="217"/>
      <c r="M69" s="217"/>
      <c r="N69" s="217"/>
      <c r="O69" s="217"/>
      <c r="P69" s="217"/>
      <c r="Q69" s="217"/>
      <c r="R69" s="217"/>
    </row>
    <row r="70" spans="1:18" ht="12.75">
      <c r="A70" s="217"/>
      <c r="B70" s="217"/>
      <c r="C70" s="217"/>
      <c r="D70" s="217"/>
      <c r="E70" s="217"/>
      <c r="F70" s="217"/>
      <c r="G70" s="217"/>
      <c r="H70" s="217"/>
      <c r="I70" s="217"/>
      <c r="J70" s="217"/>
      <c r="K70" s="217"/>
      <c r="L70" s="217"/>
      <c r="M70" s="217"/>
      <c r="N70" s="217"/>
      <c r="O70" s="217"/>
      <c r="P70" s="217"/>
      <c r="Q70" s="217"/>
      <c r="R70" s="217"/>
    </row>
    <row r="71" spans="1:18" ht="12.75">
      <c r="A71" s="217"/>
      <c r="B71" s="217"/>
      <c r="C71" s="217"/>
      <c r="D71" s="217"/>
      <c r="E71" s="217"/>
      <c r="F71" s="217"/>
      <c r="G71" s="217"/>
      <c r="H71" s="217"/>
      <c r="I71" s="217"/>
      <c r="J71" s="217"/>
      <c r="K71" s="217"/>
      <c r="L71" s="217"/>
      <c r="M71" s="217"/>
      <c r="N71" s="217"/>
      <c r="O71" s="217"/>
      <c r="P71" s="217"/>
      <c r="Q71" s="217"/>
      <c r="R71" s="217"/>
    </row>
    <row r="72" spans="1:18" ht="12.75">
      <c r="A72" s="217"/>
      <c r="B72" s="217"/>
      <c r="C72" s="217"/>
      <c r="D72" s="217"/>
      <c r="E72" s="217"/>
      <c r="F72" s="217"/>
      <c r="G72" s="217"/>
      <c r="H72" s="217"/>
      <c r="I72" s="217"/>
      <c r="J72" s="217"/>
      <c r="K72" s="217"/>
      <c r="L72" s="217"/>
      <c r="M72" s="217"/>
      <c r="N72" s="217"/>
      <c r="O72" s="217"/>
      <c r="P72" s="217"/>
      <c r="Q72" s="217"/>
      <c r="R72" s="217"/>
    </row>
    <row r="73" spans="1:18" ht="12.75">
      <c r="A73" s="217"/>
      <c r="B73" s="217"/>
      <c r="C73" s="217"/>
      <c r="D73" s="217"/>
      <c r="E73" s="217"/>
      <c r="F73" s="217"/>
      <c r="G73" s="217"/>
      <c r="H73" s="217"/>
      <c r="I73" s="217"/>
      <c r="J73" s="217"/>
      <c r="K73" s="217"/>
      <c r="L73" s="217"/>
      <c r="M73" s="217"/>
      <c r="N73" s="217"/>
      <c r="O73" s="217"/>
      <c r="P73" s="217"/>
      <c r="Q73" s="217"/>
      <c r="R73" s="217"/>
    </row>
    <row r="74" spans="1:18" ht="12.75">
      <c r="A74" s="217"/>
      <c r="B74" s="217"/>
      <c r="C74" s="217"/>
      <c r="D74" s="217"/>
      <c r="E74" s="217"/>
      <c r="F74" s="217"/>
      <c r="G74" s="217"/>
      <c r="H74" s="217"/>
      <c r="I74" s="217"/>
      <c r="J74" s="217"/>
      <c r="K74" s="217"/>
      <c r="L74" s="217"/>
      <c r="M74" s="217"/>
      <c r="N74" s="217"/>
      <c r="O74" s="217"/>
      <c r="P74" s="217"/>
      <c r="Q74" s="217"/>
      <c r="R74" s="217"/>
    </row>
    <row r="75" spans="1:18" ht="12.75">
      <c r="A75" s="217"/>
      <c r="B75" s="217"/>
      <c r="C75" s="217"/>
      <c r="D75" s="217"/>
      <c r="E75" s="217"/>
      <c r="F75" s="217"/>
      <c r="G75" s="217"/>
      <c r="H75" s="217"/>
      <c r="I75" s="217"/>
      <c r="J75" s="217"/>
      <c r="K75" s="217"/>
      <c r="L75" s="217"/>
      <c r="M75" s="217"/>
      <c r="N75" s="217"/>
      <c r="O75" s="217"/>
      <c r="P75" s="217"/>
      <c r="Q75" s="217"/>
      <c r="R75" s="217"/>
    </row>
    <row r="76" spans="1:18" ht="12.75">
      <c r="A76" s="217"/>
      <c r="B76" s="217"/>
      <c r="C76" s="217"/>
      <c r="D76" s="217"/>
      <c r="E76" s="217"/>
      <c r="F76" s="217"/>
      <c r="G76" s="217"/>
      <c r="H76" s="217"/>
      <c r="I76" s="217"/>
      <c r="J76" s="217"/>
      <c r="K76" s="217"/>
      <c r="L76" s="217"/>
      <c r="M76" s="217"/>
      <c r="N76" s="217"/>
      <c r="O76" s="217"/>
      <c r="P76" s="217"/>
      <c r="Q76" s="217"/>
      <c r="R76" s="217"/>
    </row>
    <row r="77" spans="1:18" ht="12.75">
      <c r="A77" s="217"/>
      <c r="B77" s="217"/>
      <c r="C77" s="217"/>
      <c r="D77" s="217"/>
      <c r="E77" s="217"/>
      <c r="F77" s="217"/>
      <c r="G77" s="217"/>
      <c r="H77" s="217"/>
      <c r="I77" s="217"/>
      <c r="J77" s="217"/>
      <c r="K77" s="217"/>
      <c r="L77" s="217"/>
      <c r="M77" s="217"/>
      <c r="N77" s="217"/>
      <c r="O77" s="217"/>
      <c r="P77" s="217"/>
      <c r="Q77" s="217"/>
      <c r="R77" s="217"/>
    </row>
    <row r="78" spans="1:18" ht="12.75">
      <c r="A78" s="217"/>
      <c r="B78" s="217"/>
      <c r="C78" s="217"/>
      <c r="D78" s="217"/>
      <c r="E78" s="217"/>
      <c r="F78" s="217"/>
      <c r="G78" s="217"/>
      <c r="H78" s="217"/>
      <c r="I78" s="217"/>
      <c r="J78" s="217"/>
      <c r="K78" s="217"/>
      <c r="L78" s="217"/>
      <c r="M78" s="217"/>
      <c r="N78" s="217"/>
      <c r="O78" s="217"/>
      <c r="P78" s="217"/>
      <c r="Q78" s="217"/>
      <c r="R78" s="217"/>
    </row>
    <row r="79" spans="1:18" ht="12.75">
      <c r="A79" s="217"/>
      <c r="B79" s="217"/>
      <c r="C79" s="217"/>
      <c r="D79" s="217"/>
      <c r="E79" s="217"/>
      <c r="F79" s="217"/>
      <c r="G79" s="217"/>
      <c r="H79" s="217"/>
      <c r="I79" s="217"/>
      <c r="J79" s="217"/>
      <c r="K79" s="217"/>
      <c r="L79" s="217"/>
      <c r="M79" s="217"/>
      <c r="N79" s="217"/>
      <c r="O79" s="217"/>
      <c r="P79" s="217"/>
      <c r="Q79" s="217"/>
      <c r="R79" s="217"/>
    </row>
    <row r="80" spans="1:18" ht="12.75">
      <c r="A80" s="217"/>
      <c r="B80" s="217"/>
      <c r="C80" s="217"/>
      <c r="D80" s="217"/>
      <c r="E80" s="217"/>
      <c r="F80" s="217"/>
      <c r="G80" s="217"/>
      <c r="H80" s="217"/>
      <c r="I80" s="217"/>
      <c r="J80" s="217"/>
      <c r="K80" s="217"/>
      <c r="L80" s="217"/>
      <c r="M80" s="217"/>
      <c r="N80" s="217"/>
      <c r="O80" s="217"/>
      <c r="P80" s="217"/>
      <c r="Q80" s="217"/>
      <c r="R80" s="217"/>
    </row>
    <row r="81" spans="1:18" ht="12.75">
      <c r="A81" s="217"/>
      <c r="B81" s="217"/>
      <c r="C81" s="217"/>
      <c r="D81" s="217"/>
      <c r="E81" s="217"/>
      <c r="F81" s="217"/>
      <c r="G81" s="217"/>
      <c r="H81" s="217"/>
      <c r="I81" s="217"/>
      <c r="J81" s="217"/>
      <c r="K81" s="217"/>
      <c r="L81" s="217"/>
      <c r="M81" s="217"/>
      <c r="N81" s="217"/>
      <c r="O81" s="217"/>
      <c r="P81" s="217"/>
      <c r="Q81" s="217"/>
      <c r="R81" s="217"/>
    </row>
    <row r="82" spans="1:18" ht="12.75">
      <c r="A82" s="217"/>
      <c r="B82" s="217"/>
      <c r="C82" s="217"/>
      <c r="D82" s="217"/>
      <c r="E82" s="217"/>
      <c r="F82" s="217"/>
      <c r="G82" s="217"/>
      <c r="H82" s="217"/>
      <c r="I82" s="217"/>
      <c r="J82" s="217"/>
      <c r="K82" s="217"/>
      <c r="L82" s="217"/>
      <c r="M82" s="217"/>
      <c r="N82" s="217"/>
      <c r="O82" s="217"/>
      <c r="P82" s="217"/>
      <c r="Q82" s="217"/>
      <c r="R82" s="217"/>
    </row>
    <row r="83" spans="1:18" ht="12.75">
      <c r="A83" s="217"/>
      <c r="B83" s="217"/>
      <c r="C83" s="217"/>
      <c r="D83" s="217"/>
      <c r="E83" s="217"/>
      <c r="F83" s="217"/>
      <c r="G83" s="217"/>
      <c r="H83" s="217"/>
      <c r="I83" s="217"/>
      <c r="J83" s="217"/>
      <c r="K83" s="217"/>
      <c r="L83" s="217"/>
      <c r="M83" s="217"/>
      <c r="N83" s="217"/>
      <c r="O83" s="217"/>
      <c r="P83" s="217"/>
      <c r="Q83" s="217"/>
      <c r="R83" s="217"/>
    </row>
    <row r="84" spans="1:18" ht="12.75">
      <c r="A84" s="217"/>
      <c r="B84" s="217"/>
      <c r="C84" s="217"/>
      <c r="D84" s="217"/>
      <c r="E84" s="217"/>
      <c r="F84" s="217"/>
      <c r="G84" s="217"/>
      <c r="H84" s="217"/>
      <c r="I84" s="217"/>
      <c r="J84" s="217"/>
      <c r="K84" s="217"/>
      <c r="L84" s="217"/>
      <c r="M84" s="217"/>
      <c r="N84" s="217"/>
      <c r="O84" s="217"/>
      <c r="P84" s="217"/>
      <c r="Q84" s="217"/>
      <c r="R84" s="217"/>
    </row>
    <row r="85" spans="1:18" ht="12.75">
      <c r="A85" s="217"/>
      <c r="B85" s="217"/>
      <c r="C85" s="217"/>
      <c r="D85" s="217"/>
      <c r="E85" s="217"/>
      <c r="F85" s="217"/>
      <c r="G85" s="217"/>
      <c r="H85" s="217"/>
      <c r="I85" s="217"/>
      <c r="J85" s="217"/>
      <c r="K85" s="217"/>
      <c r="L85" s="217"/>
      <c r="M85" s="217"/>
      <c r="N85" s="217"/>
      <c r="O85" s="217"/>
      <c r="P85" s="217"/>
      <c r="Q85" s="217"/>
      <c r="R85" s="217"/>
    </row>
    <row r="86" spans="1:18" ht="12.75">
      <c r="A86" s="217"/>
      <c r="B86" s="217"/>
      <c r="C86" s="217"/>
      <c r="D86" s="217"/>
      <c r="E86" s="217"/>
      <c r="F86" s="217"/>
      <c r="G86" s="217"/>
      <c r="H86" s="217"/>
      <c r="I86" s="217"/>
      <c r="J86" s="217"/>
      <c r="K86" s="217"/>
      <c r="L86" s="217"/>
      <c r="M86" s="217"/>
      <c r="N86" s="217"/>
      <c r="O86" s="217"/>
      <c r="P86" s="217"/>
      <c r="Q86" s="217"/>
      <c r="R86" s="217"/>
    </row>
    <row r="87" spans="1:18" ht="12.75">
      <c r="A87" s="217"/>
      <c r="B87" s="217"/>
      <c r="C87" s="217"/>
      <c r="D87" s="217"/>
      <c r="E87" s="217"/>
      <c r="F87" s="217"/>
      <c r="G87" s="217"/>
      <c r="H87" s="217"/>
      <c r="I87" s="217"/>
      <c r="J87" s="217"/>
      <c r="K87" s="217"/>
      <c r="L87" s="217"/>
      <c r="M87" s="217"/>
      <c r="N87" s="217"/>
      <c r="O87" s="217"/>
      <c r="P87" s="217"/>
      <c r="Q87" s="217"/>
      <c r="R87" s="217"/>
    </row>
    <row r="88" spans="1:18" ht="12.75">
      <c r="A88" s="217"/>
      <c r="B88" s="217"/>
      <c r="C88" s="217"/>
      <c r="D88" s="217"/>
      <c r="E88" s="217"/>
      <c r="F88" s="217"/>
      <c r="G88" s="217"/>
      <c r="H88" s="217"/>
      <c r="I88" s="217"/>
      <c r="J88" s="217"/>
      <c r="K88" s="217"/>
      <c r="L88" s="217"/>
      <c r="M88" s="217"/>
      <c r="N88" s="217"/>
      <c r="O88" s="217"/>
      <c r="P88" s="217"/>
      <c r="Q88" s="217"/>
      <c r="R88" s="217"/>
    </row>
    <row r="89" spans="1:18" ht="12.75">
      <c r="A89" s="217"/>
      <c r="B89" s="217"/>
      <c r="C89" s="217"/>
      <c r="D89" s="217"/>
      <c r="E89" s="217"/>
      <c r="F89" s="217"/>
      <c r="G89" s="217"/>
      <c r="H89" s="217"/>
      <c r="I89" s="217"/>
      <c r="J89" s="217"/>
      <c r="K89" s="217"/>
      <c r="L89" s="217"/>
      <c r="M89" s="217"/>
      <c r="N89" s="217"/>
      <c r="O89" s="217"/>
      <c r="P89" s="217"/>
      <c r="Q89" s="217"/>
      <c r="R89" s="217"/>
    </row>
    <row r="90" spans="1:18" ht="12.75">
      <c r="A90" s="217"/>
      <c r="B90" s="217"/>
      <c r="C90" s="217"/>
      <c r="D90" s="217"/>
      <c r="E90" s="217"/>
      <c r="F90" s="217"/>
      <c r="G90" s="217"/>
      <c r="H90" s="217"/>
      <c r="I90" s="217"/>
      <c r="J90" s="217"/>
      <c r="K90" s="217"/>
      <c r="L90" s="217"/>
      <c r="M90" s="217"/>
      <c r="N90" s="217"/>
      <c r="O90" s="217"/>
      <c r="P90" s="217"/>
      <c r="Q90" s="217"/>
      <c r="R90" s="217"/>
    </row>
    <row r="91" spans="1:18" ht="12.75">
      <c r="A91" s="217"/>
      <c r="B91" s="217"/>
      <c r="C91" s="217"/>
      <c r="D91" s="217"/>
      <c r="E91" s="217"/>
      <c r="F91" s="217"/>
      <c r="G91" s="217"/>
      <c r="H91" s="217"/>
      <c r="I91" s="217"/>
      <c r="J91" s="217"/>
      <c r="K91" s="217"/>
      <c r="L91" s="217"/>
      <c r="M91" s="217"/>
      <c r="N91" s="217"/>
      <c r="O91" s="217"/>
      <c r="P91" s="217"/>
      <c r="Q91" s="217"/>
      <c r="R91" s="217"/>
    </row>
    <row r="92" spans="1:18" ht="12.75">
      <c r="A92" s="217"/>
      <c r="B92" s="217"/>
      <c r="C92" s="217"/>
      <c r="D92" s="217"/>
      <c r="E92" s="217"/>
      <c r="F92" s="217"/>
      <c r="G92" s="217"/>
      <c r="H92" s="217"/>
      <c r="I92" s="217"/>
      <c r="J92" s="217"/>
      <c r="K92" s="217"/>
      <c r="L92" s="217"/>
      <c r="M92" s="217"/>
      <c r="N92" s="217"/>
      <c r="O92" s="217"/>
      <c r="P92" s="217"/>
      <c r="Q92" s="217"/>
      <c r="R92" s="217"/>
    </row>
    <row r="93" spans="1:18" ht="12.75">
      <c r="A93" s="217"/>
      <c r="B93" s="217"/>
      <c r="C93" s="217"/>
      <c r="D93" s="217"/>
      <c r="E93" s="217"/>
      <c r="F93" s="217"/>
      <c r="G93" s="217"/>
      <c r="H93" s="217"/>
      <c r="I93" s="217"/>
      <c r="J93" s="217"/>
      <c r="K93" s="217"/>
      <c r="L93" s="217"/>
      <c r="M93" s="217"/>
      <c r="N93" s="217"/>
      <c r="O93" s="217"/>
      <c r="P93" s="217"/>
      <c r="Q93" s="217"/>
      <c r="R93" s="217"/>
    </row>
    <row r="94" spans="1:18" ht="12.75">
      <c r="A94" s="217"/>
      <c r="B94" s="217"/>
      <c r="C94" s="217"/>
      <c r="D94" s="217"/>
      <c r="E94" s="217"/>
      <c r="F94" s="217"/>
      <c r="G94" s="217"/>
      <c r="H94" s="217"/>
      <c r="I94" s="217"/>
      <c r="J94" s="217"/>
      <c r="K94" s="217"/>
      <c r="L94" s="217"/>
      <c r="M94" s="217"/>
      <c r="N94" s="217"/>
      <c r="O94" s="217"/>
      <c r="P94" s="217"/>
      <c r="Q94" s="217"/>
      <c r="R94" s="217"/>
    </row>
    <row r="95" spans="1:18" ht="12.75">
      <c r="A95" s="217"/>
      <c r="B95" s="217"/>
      <c r="C95" s="217"/>
      <c r="D95" s="217"/>
      <c r="E95" s="217"/>
      <c r="F95" s="217"/>
      <c r="G95" s="217"/>
      <c r="H95" s="217"/>
      <c r="I95" s="217"/>
      <c r="J95" s="217"/>
      <c r="K95" s="217"/>
      <c r="L95" s="217"/>
      <c r="M95" s="217"/>
      <c r="N95" s="217"/>
      <c r="O95" s="217"/>
      <c r="P95" s="217"/>
      <c r="Q95" s="217"/>
      <c r="R95" s="217"/>
    </row>
    <row r="96" spans="1:18" ht="12.75">
      <c r="A96" s="217"/>
      <c r="B96" s="217"/>
      <c r="C96" s="217"/>
      <c r="D96" s="217"/>
      <c r="E96" s="217"/>
      <c r="F96" s="217"/>
      <c r="G96" s="217"/>
      <c r="H96" s="217"/>
      <c r="I96" s="217"/>
      <c r="J96" s="217"/>
      <c r="K96" s="217"/>
      <c r="L96" s="217"/>
      <c r="M96" s="217"/>
      <c r="N96" s="217"/>
      <c r="O96" s="217"/>
      <c r="P96" s="217"/>
      <c r="Q96" s="217"/>
      <c r="R96" s="217"/>
    </row>
    <row r="97" spans="1:18" ht="12.75">
      <c r="A97" s="217"/>
      <c r="B97" s="217"/>
      <c r="C97" s="217"/>
      <c r="D97" s="217"/>
      <c r="E97" s="217"/>
      <c r="F97" s="217"/>
      <c r="G97" s="217"/>
      <c r="H97" s="217"/>
      <c r="I97" s="217"/>
      <c r="J97" s="217"/>
      <c r="K97" s="217"/>
      <c r="L97" s="217"/>
      <c r="M97" s="217"/>
      <c r="N97" s="217"/>
      <c r="O97" s="217"/>
      <c r="P97" s="217"/>
      <c r="Q97" s="217"/>
      <c r="R97" s="217"/>
    </row>
    <row r="98" spans="1:18" ht="12.75">
      <c r="A98" s="217"/>
      <c r="B98" s="217"/>
      <c r="C98" s="217"/>
      <c r="D98" s="217"/>
      <c r="E98" s="217"/>
      <c r="F98" s="217"/>
      <c r="G98" s="217"/>
      <c r="H98" s="217"/>
      <c r="I98" s="217"/>
      <c r="J98" s="217"/>
      <c r="K98" s="217"/>
      <c r="L98" s="217"/>
      <c r="M98" s="217"/>
      <c r="N98" s="217"/>
      <c r="O98" s="217"/>
      <c r="P98" s="217"/>
      <c r="Q98" s="217"/>
      <c r="R98" s="217"/>
    </row>
    <row r="99" spans="1:18" ht="12.75">
      <c r="A99" s="217"/>
      <c r="B99" s="217"/>
      <c r="C99" s="217"/>
      <c r="D99" s="217"/>
      <c r="E99" s="217"/>
      <c r="F99" s="217"/>
      <c r="G99" s="217"/>
      <c r="H99" s="217"/>
      <c r="I99" s="217"/>
      <c r="J99" s="217"/>
      <c r="K99" s="217"/>
      <c r="L99" s="217"/>
      <c r="M99" s="217"/>
      <c r="N99" s="217"/>
      <c r="O99" s="217"/>
      <c r="P99" s="217"/>
      <c r="Q99" s="217"/>
      <c r="R99" s="217"/>
    </row>
    <row r="100" spans="1:18" ht="12.75">
      <c r="A100" s="217"/>
      <c r="B100" s="217"/>
      <c r="C100" s="217"/>
      <c r="D100" s="217"/>
      <c r="E100" s="217"/>
      <c r="F100" s="217"/>
      <c r="G100" s="217"/>
      <c r="H100" s="217"/>
      <c r="I100" s="217"/>
      <c r="J100" s="217"/>
      <c r="K100" s="217"/>
      <c r="L100" s="217"/>
      <c r="M100" s="217"/>
      <c r="N100" s="217"/>
      <c r="O100" s="217"/>
      <c r="P100" s="217"/>
      <c r="Q100" s="217"/>
      <c r="R100" s="217"/>
    </row>
    <row r="101" spans="1:18" ht="12.75">
      <c r="A101" s="217"/>
      <c r="B101" s="217"/>
      <c r="C101" s="217"/>
      <c r="D101" s="217"/>
      <c r="E101" s="217"/>
      <c r="F101" s="217"/>
      <c r="G101" s="217"/>
      <c r="H101" s="217"/>
      <c r="I101" s="217"/>
      <c r="J101" s="217"/>
      <c r="K101" s="217"/>
      <c r="L101" s="217"/>
      <c r="M101" s="217"/>
      <c r="N101" s="217"/>
      <c r="O101" s="217"/>
      <c r="P101" s="217"/>
      <c r="Q101" s="217"/>
      <c r="R101" s="217"/>
    </row>
    <row r="102" spans="19:92" s="217" customFormat="1" ht="12.75">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218"/>
      <c r="BA102" s="218"/>
      <c r="BB102" s="218"/>
      <c r="BC102" s="218"/>
      <c r="BD102" s="218"/>
      <c r="BE102" s="218"/>
      <c r="BF102" s="218"/>
      <c r="BG102" s="218"/>
      <c r="BH102" s="218"/>
      <c r="BI102" s="218"/>
      <c r="BJ102" s="218"/>
      <c r="BK102" s="218"/>
      <c r="BL102" s="218"/>
      <c r="BM102" s="218"/>
      <c r="BN102" s="218"/>
      <c r="BO102" s="218"/>
      <c r="BP102" s="218"/>
      <c r="BQ102" s="218"/>
      <c r="BR102" s="218"/>
      <c r="BS102" s="218"/>
      <c r="BT102" s="218"/>
      <c r="BU102" s="218"/>
      <c r="BV102" s="218"/>
      <c r="BW102" s="218"/>
      <c r="BX102" s="218"/>
      <c r="BY102" s="218"/>
      <c r="BZ102" s="218"/>
      <c r="CA102" s="218"/>
      <c r="CB102" s="218"/>
      <c r="CC102" s="218"/>
      <c r="CD102" s="218"/>
      <c r="CE102" s="218"/>
      <c r="CF102" s="218"/>
      <c r="CG102" s="218"/>
      <c r="CH102" s="218"/>
      <c r="CI102" s="218"/>
      <c r="CJ102" s="218"/>
      <c r="CK102" s="218"/>
      <c r="CL102" s="218"/>
      <c r="CM102" s="218"/>
      <c r="CN102" s="218"/>
    </row>
    <row r="103" spans="19:92" s="217" customFormat="1" ht="12.75">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c r="AR103" s="218"/>
      <c r="AS103" s="218"/>
      <c r="AT103" s="218"/>
      <c r="AU103" s="218"/>
      <c r="AV103" s="218"/>
      <c r="AW103" s="218"/>
      <c r="AX103" s="218"/>
      <c r="AY103" s="218"/>
      <c r="AZ103" s="218"/>
      <c r="BA103" s="218"/>
      <c r="BB103" s="218"/>
      <c r="BC103" s="218"/>
      <c r="BD103" s="218"/>
      <c r="BE103" s="218"/>
      <c r="BF103" s="218"/>
      <c r="BG103" s="218"/>
      <c r="BH103" s="218"/>
      <c r="BI103" s="218"/>
      <c r="BJ103" s="218"/>
      <c r="BK103" s="218"/>
      <c r="BL103" s="218"/>
      <c r="BM103" s="218"/>
      <c r="BN103" s="218"/>
      <c r="BO103" s="218"/>
      <c r="BP103" s="218"/>
      <c r="BQ103" s="218"/>
      <c r="BR103" s="218"/>
      <c r="BS103" s="218"/>
      <c r="BT103" s="218"/>
      <c r="BU103" s="218"/>
      <c r="BV103" s="218"/>
      <c r="BW103" s="218"/>
      <c r="BX103" s="218"/>
      <c r="BY103" s="218"/>
      <c r="BZ103" s="218"/>
      <c r="CA103" s="218"/>
      <c r="CB103" s="218"/>
      <c r="CC103" s="218"/>
      <c r="CD103" s="218"/>
      <c r="CE103" s="218"/>
      <c r="CF103" s="218"/>
      <c r="CG103" s="218"/>
      <c r="CH103" s="218"/>
      <c r="CI103" s="218"/>
      <c r="CJ103" s="218"/>
      <c r="CK103" s="218"/>
      <c r="CL103" s="218"/>
      <c r="CM103" s="218"/>
      <c r="CN103" s="218"/>
    </row>
    <row r="104" spans="19:92" s="217" customFormat="1" ht="12.75">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218"/>
      <c r="AU104" s="218"/>
      <c r="AV104" s="218"/>
      <c r="AW104" s="218"/>
      <c r="AX104" s="218"/>
      <c r="AY104" s="218"/>
      <c r="AZ104" s="218"/>
      <c r="BA104" s="218"/>
      <c r="BB104" s="218"/>
      <c r="BC104" s="218"/>
      <c r="BD104" s="218"/>
      <c r="BE104" s="218"/>
      <c r="BF104" s="218"/>
      <c r="BG104" s="218"/>
      <c r="BH104" s="218"/>
      <c r="BI104" s="218"/>
      <c r="BJ104" s="218"/>
      <c r="BK104" s="218"/>
      <c r="BL104" s="218"/>
      <c r="BM104" s="218"/>
      <c r="BN104" s="218"/>
      <c r="BO104" s="218"/>
      <c r="BP104" s="218"/>
      <c r="BQ104" s="218"/>
      <c r="BR104" s="218"/>
      <c r="BS104" s="218"/>
      <c r="BT104" s="218"/>
      <c r="BU104" s="218"/>
      <c r="BV104" s="218"/>
      <c r="BW104" s="218"/>
      <c r="BX104" s="218"/>
      <c r="BY104" s="218"/>
      <c r="BZ104" s="218"/>
      <c r="CA104" s="218"/>
      <c r="CB104" s="218"/>
      <c r="CC104" s="218"/>
      <c r="CD104" s="218"/>
      <c r="CE104" s="218"/>
      <c r="CF104" s="218"/>
      <c r="CG104" s="218"/>
      <c r="CH104" s="218"/>
      <c r="CI104" s="218"/>
      <c r="CJ104" s="218"/>
      <c r="CK104" s="218"/>
      <c r="CL104" s="218"/>
      <c r="CM104" s="218"/>
      <c r="CN104" s="218"/>
    </row>
    <row r="105" spans="19:92" s="217" customFormat="1" ht="12.75">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18"/>
      <c r="BR105" s="218"/>
      <c r="BS105" s="218"/>
      <c r="BT105" s="218"/>
      <c r="BU105" s="218"/>
      <c r="BV105" s="218"/>
      <c r="BW105" s="218"/>
      <c r="BX105" s="218"/>
      <c r="BY105" s="218"/>
      <c r="BZ105" s="218"/>
      <c r="CA105" s="218"/>
      <c r="CB105" s="218"/>
      <c r="CC105" s="218"/>
      <c r="CD105" s="218"/>
      <c r="CE105" s="218"/>
      <c r="CF105" s="218"/>
      <c r="CG105" s="218"/>
      <c r="CH105" s="218"/>
      <c r="CI105" s="218"/>
      <c r="CJ105" s="218"/>
      <c r="CK105" s="218"/>
      <c r="CL105" s="218"/>
      <c r="CM105" s="218"/>
      <c r="CN105" s="218"/>
    </row>
    <row r="106" spans="19:92" s="217" customFormat="1" ht="12.75">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8"/>
      <c r="AZ106" s="218"/>
      <c r="BA106" s="218"/>
      <c r="BB106" s="218"/>
      <c r="BC106" s="218"/>
      <c r="BD106" s="218"/>
      <c r="BE106" s="218"/>
      <c r="BF106" s="218"/>
      <c r="BG106" s="218"/>
      <c r="BH106" s="218"/>
      <c r="BI106" s="218"/>
      <c r="BJ106" s="218"/>
      <c r="BK106" s="218"/>
      <c r="BL106" s="218"/>
      <c r="BM106" s="218"/>
      <c r="BN106" s="218"/>
      <c r="BO106" s="218"/>
      <c r="BP106" s="218"/>
      <c r="BQ106" s="218"/>
      <c r="BR106" s="218"/>
      <c r="BS106" s="218"/>
      <c r="BT106" s="218"/>
      <c r="BU106" s="218"/>
      <c r="BV106" s="218"/>
      <c r="BW106" s="218"/>
      <c r="BX106" s="218"/>
      <c r="BY106" s="218"/>
      <c r="BZ106" s="218"/>
      <c r="CA106" s="218"/>
      <c r="CB106" s="218"/>
      <c r="CC106" s="218"/>
      <c r="CD106" s="218"/>
      <c r="CE106" s="218"/>
      <c r="CF106" s="218"/>
      <c r="CG106" s="218"/>
      <c r="CH106" s="218"/>
      <c r="CI106" s="218"/>
      <c r="CJ106" s="218"/>
      <c r="CK106" s="218"/>
      <c r="CL106" s="218"/>
      <c r="CM106" s="218"/>
      <c r="CN106" s="218"/>
    </row>
    <row r="107" spans="19:92" s="217" customFormat="1" ht="12.75">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c r="BC107" s="218"/>
      <c r="BD107" s="218"/>
      <c r="BE107" s="218"/>
      <c r="BF107" s="218"/>
      <c r="BG107" s="218"/>
      <c r="BH107" s="218"/>
      <c r="BI107" s="218"/>
      <c r="BJ107" s="218"/>
      <c r="BK107" s="218"/>
      <c r="BL107" s="218"/>
      <c r="BM107" s="218"/>
      <c r="BN107" s="218"/>
      <c r="BO107" s="218"/>
      <c r="BP107" s="218"/>
      <c r="BQ107" s="218"/>
      <c r="BR107" s="218"/>
      <c r="BS107" s="218"/>
      <c r="BT107" s="218"/>
      <c r="BU107" s="218"/>
      <c r="BV107" s="218"/>
      <c r="BW107" s="218"/>
      <c r="BX107" s="218"/>
      <c r="BY107" s="218"/>
      <c r="BZ107" s="218"/>
      <c r="CA107" s="218"/>
      <c r="CB107" s="218"/>
      <c r="CC107" s="218"/>
      <c r="CD107" s="218"/>
      <c r="CE107" s="218"/>
      <c r="CF107" s="218"/>
      <c r="CG107" s="218"/>
      <c r="CH107" s="218"/>
      <c r="CI107" s="218"/>
      <c r="CJ107" s="218"/>
      <c r="CK107" s="218"/>
      <c r="CL107" s="218"/>
      <c r="CM107" s="218"/>
      <c r="CN107" s="218"/>
    </row>
    <row r="108" spans="19:92" s="217" customFormat="1" ht="12.75">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c r="AR108" s="218"/>
      <c r="AS108" s="218"/>
      <c r="AT108" s="218"/>
      <c r="AU108" s="218"/>
      <c r="AV108" s="218"/>
      <c r="AW108" s="218"/>
      <c r="AX108" s="218"/>
      <c r="AY108" s="218"/>
      <c r="AZ108" s="218"/>
      <c r="BA108" s="218"/>
      <c r="BB108" s="218"/>
      <c r="BC108" s="218"/>
      <c r="BD108" s="218"/>
      <c r="BE108" s="218"/>
      <c r="BF108" s="218"/>
      <c r="BG108" s="218"/>
      <c r="BH108" s="218"/>
      <c r="BI108" s="218"/>
      <c r="BJ108" s="218"/>
      <c r="BK108" s="218"/>
      <c r="BL108" s="218"/>
      <c r="BM108" s="218"/>
      <c r="BN108" s="218"/>
      <c r="BO108" s="218"/>
      <c r="BP108" s="218"/>
      <c r="BQ108" s="218"/>
      <c r="BR108" s="218"/>
      <c r="BS108" s="218"/>
      <c r="BT108" s="218"/>
      <c r="BU108" s="218"/>
      <c r="BV108" s="218"/>
      <c r="BW108" s="218"/>
      <c r="BX108" s="218"/>
      <c r="BY108" s="218"/>
      <c r="BZ108" s="218"/>
      <c r="CA108" s="218"/>
      <c r="CB108" s="218"/>
      <c r="CC108" s="218"/>
      <c r="CD108" s="218"/>
      <c r="CE108" s="218"/>
      <c r="CF108" s="218"/>
      <c r="CG108" s="218"/>
      <c r="CH108" s="218"/>
      <c r="CI108" s="218"/>
      <c r="CJ108" s="218"/>
      <c r="CK108" s="218"/>
      <c r="CL108" s="218"/>
      <c r="CM108" s="218"/>
      <c r="CN108" s="218"/>
    </row>
    <row r="109" spans="19:92" s="217" customFormat="1" ht="12.75">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8"/>
      <c r="AW109" s="218"/>
      <c r="AX109" s="218"/>
      <c r="AY109" s="218"/>
      <c r="AZ109" s="218"/>
      <c r="BA109" s="218"/>
      <c r="BB109" s="218"/>
      <c r="BC109" s="218"/>
      <c r="BD109" s="218"/>
      <c r="BE109" s="218"/>
      <c r="BF109" s="218"/>
      <c r="BG109" s="218"/>
      <c r="BH109" s="218"/>
      <c r="BI109" s="218"/>
      <c r="BJ109" s="218"/>
      <c r="BK109" s="218"/>
      <c r="BL109" s="218"/>
      <c r="BM109" s="218"/>
      <c r="BN109" s="218"/>
      <c r="BO109" s="218"/>
      <c r="BP109" s="218"/>
      <c r="BQ109" s="218"/>
      <c r="BR109" s="218"/>
      <c r="BS109" s="218"/>
      <c r="BT109" s="218"/>
      <c r="BU109" s="218"/>
      <c r="BV109" s="218"/>
      <c r="BW109" s="218"/>
      <c r="BX109" s="218"/>
      <c r="BY109" s="218"/>
      <c r="BZ109" s="218"/>
      <c r="CA109" s="218"/>
      <c r="CB109" s="218"/>
      <c r="CC109" s="218"/>
      <c r="CD109" s="218"/>
      <c r="CE109" s="218"/>
      <c r="CF109" s="218"/>
      <c r="CG109" s="218"/>
      <c r="CH109" s="218"/>
      <c r="CI109" s="218"/>
      <c r="CJ109" s="218"/>
      <c r="CK109" s="218"/>
      <c r="CL109" s="218"/>
      <c r="CM109" s="218"/>
      <c r="CN109" s="218"/>
    </row>
    <row r="110" spans="19:92" s="217" customFormat="1" ht="12.75">
      <c r="S110" s="218"/>
      <c r="T110" s="218"/>
      <c r="U110" s="218"/>
      <c r="V110" s="218"/>
      <c r="W110" s="218"/>
      <c r="X110" s="218"/>
      <c r="Y110" s="218"/>
      <c r="Z110" s="218"/>
      <c r="AA110" s="218"/>
      <c r="AB110" s="218"/>
      <c r="AC110" s="218"/>
      <c r="AD110" s="218"/>
      <c r="AE110" s="218"/>
      <c r="AF110" s="218"/>
      <c r="AG110" s="218"/>
      <c r="AH110" s="218"/>
      <c r="AI110" s="218"/>
      <c r="AJ110" s="218"/>
      <c r="AK110" s="218"/>
      <c r="AL110" s="218"/>
      <c r="AM110" s="218"/>
      <c r="AN110" s="218"/>
      <c r="AO110" s="218"/>
      <c r="AP110" s="218"/>
      <c r="AQ110" s="218"/>
      <c r="AR110" s="218"/>
      <c r="AS110" s="218"/>
      <c r="AT110" s="218"/>
      <c r="AU110" s="218"/>
      <c r="AV110" s="218"/>
      <c r="AW110" s="218"/>
      <c r="AX110" s="218"/>
      <c r="AY110" s="218"/>
      <c r="AZ110" s="218"/>
      <c r="BA110" s="218"/>
      <c r="BB110" s="218"/>
      <c r="BC110" s="218"/>
      <c r="BD110" s="218"/>
      <c r="BE110" s="218"/>
      <c r="BF110" s="218"/>
      <c r="BG110" s="218"/>
      <c r="BH110" s="218"/>
      <c r="BI110" s="218"/>
      <c r="BJ110" s="218"/>
      <c r="BK110" s="218"/>
      <c r="BL110" s="218"/>
      <c r="BM110" s="218"/>
      <c r="BN110" s="218"/>
      <c r="BO110" s="218"/>
      <c r="BP110" s="218"/>
      <c r="BQ110" s="218"/>
      <c r="BR110" s="218"/>
      <c r="BS110" s="218"/>
      <c r="BT110" s="218"/>
      <c r="BU110" s="218"/>
      <c r="BV110" s="218"/>
      <c r="BW110" s="218"/>
      <c r="BX110" s="218"/>
      <c r="BY110" s="218"/>
      <c r="BZ110" s="218"/>
      <c r="CA110" s="218"/>
      <c r="CB110" s="218"/>
      <c r="CC110" s="218"/>
      <c r="CD110" s="218"/>
      <c r="CE110" s="218"/>
      <c r="CF110" s="218"/>
      <c r="CG110" s="218"/>
      <c r="CH110" s="218"/>
      <c r="CI110" s="218"/>
      <c r="CJ110" s="218"/>
      <c r="CK110" s="218"/>
      <c r="CL110" s="218"/>
      <c r="CM110" s="218"/>
      <c r="CN110" s="218"/>
    </row>
    <row r="111" spans="19:92" s="217" customFormat="1" ht="12.75">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8"/>
      <c r="AY111" s="218"/>
      <c r="AZ111" s="218"/>
      <c r="BA111" s="218"/>
      <c r="BB111" s="218"/>
      <c r="BC111" s="218"/>
      <c r="BD111" s="218"/>
      <c r="BE111" s="218"/>
      <c r="BF111" s="218"/>
      <c r="BG111" s="218"/>
      <c r="BH111" s="218"/>
      <c r="BI111" s="218"/>
      <c r="BJ111" s="218"/>
      <c r="BK111" s="218"/>
      <c r="BL111" s="218"/>
      <c r="BM111" s="218"/>
      <c r="BN111" s="218"/>
      <c r="BO111" s="218"/>
      <c r="BP111" s="218"/>
      <c r="BQ111" s="218"/>
      <c r="BR111" s="218"/>
      <c r="BS111" s="218"/>
      <c r="BT111" s="218"/>
      <c r="BU111" s="218"/>
      <c r="BV111" s="218"/>
      <c r="BW111" s="218"/>
      <c r="BX111" s="218"/>
      <c r="BY111" s="218"/>
      <c r="BZ111" s="218"/>
      <c r="CA111" s="218"/>
      <c r="CB111" s="218"/>
      <c r="CC111" s="218"/>
      <c r="CD111" s="218"/>
      <c r="CE111" s="218"/>
      <c r="CF111" s="218"/>
      <c r="CG111" s="218"/>
      <c r="CH111" s="218"/>
      <c r="CI111" s="218"/>
      <c r="CJ111" s="218"/>
      <c r="CK111" s="218"/>
      <c r="CL111" s="218"/>
      <c r="CM111" s="218"/>
      <c r="CN111" s="218"/>
    </row>
    <row r="112" spans="19:92" s="217" customFormat="1" ht="12.75">
      <c r="S112" s="218"/>
      <c r="T112" s="218"/>
      <c r="U112" s="218"/>
      <c r="V112" s="218"/>
      <c r="W112" s="218"/>
      <c r="X112" s="218"/>
      <c r="Y112" s="218"/>
      <c r="Z112" s="218"/>
      <c r="AA112" s="218"/>
      <c r="AB112" s="218"/>
      <c r="AC112" s="218"/>
      <c r="AD112" s="218"/>
      <c r="AE112" s="218"/>
      <c r="AF112" s="218"/>
      <c r="AG112" s="218"/>
      <c r="AH112" s="218"/>
      <c r="AI112" s="218"/>
      <c r="AJ112" s="218"/>
      <c r="AK112" s="218"/>
      <c r="AL112" s="218"/>
      <c r="AM112" s="218"/>
      <c r="AN112" s="218"/>
      <c r="AO112" s="218"/>
      <c r="AP112" s="218"/>
      <c r="AQ112" s="218"/>
      <c r="AR112" s="218"/>
      <c r="AS112" s="218"/>
      <c r="AT112" s="218"/>
      <c r="AU112" s="218"/>
      <c r="AV112" s="218"/>
      <c r="AW112" s="218"/>
      <c r="AX112" s="218"/>
      <c r="AY112" s="218"/>
      <c r="AZ112" s="218"/>
      <c r="BA112" s="218"/>
      <c r="BB112" s="218"/>
      <c r="BC112" s="218"/>
      <c r="BD112" s="218"/>
      <c r="BE112" s="218"/>
      <c r="BF112" s="218"/>
      <c r="BG112" s="218"/>
      <c r="BH112" s="218"/>
      <c r="BI112" s="218"/>
      <c r="BJ112" s="218"/>
      <c r="BK112" s="218"/>
      <c r="BL112" s="218"/>
      <c r="BM112" s="218"/>
      <c r="BN112" s="218"/>
      <c r="BO112" s="218"/>
      <c r="BP112" s="218"/>
      <c r="BQ112" s="218"/>
      <c r="BR112" s="218"/>
      <c r="BS112" s="218"/>
      <c r="BT112" s="218"/>
      <c r="BU112" s="218"/>
      <c r="BV112" s="218"/>
      <c r="BW112" s="218"/>
      <c r="BX112" s="218"/>
      <c r="BY112" s="218"/>
      <c r="BZ112" s="218"/>
      <c r="CA112" s="218"/>
      <c r="CB112" s="218"/>
      <c r="CC112" s="218"/>
      <c r="CD112" s="218"/>
      <c r="CE112" s="218"/>
      <c r="CF112" s="218"/>
      <c r="CG112" s="218"/>
      <c r="CH112" s="218"/>
      <c r="CI112" s="218"/>
      <c r="CJ112" s="218"/>
      <c r="CK112" s="218"/>
      <c r="CL112" s="218"/>
      <c r="CM112" s="218"/>
      <c r="CN112" s="218"/>
    </row>
    <row r="113" spans="19:92" s="217" customFormat="1" ht="12.75">
      <c r="S113" s="218"/>
      <c r="T113" s="218"/>
      <c r="U113" s="218"/>
      <c r="V113" s="218"/>
      <c r="W113" s="218"/>
      <c r="X113" s="218"/>
      <c r="Y113" s="218"/>
      <c r="Z113" s="218"/>
      <c r="AA113" s="218"/>
      <c r="AB113" s="218"/>
      <c r="AC113" s="218"/>
      <c r="AD113" s="218"/>
      <c r="AE113" s="218"/>
      <c r="AF113" s="218"/>
      <c r="AG113" s="218"/>
      <c r="AH113" s="218"/>
      <c r="AI113" s="218"/>
      <c r="AJ113" s="218"/>
      <c r="AK113" s="218"/>
      <c r="AL113" s="218"/>
      <c r="AM113" s="218"/>
      <c r="AN113" s="218"/>
      <c r="AO113" s="218"/>
      <c r="AP113" s="218"/>
      <c r="AQ113" s="218"/>
      <c r="AR113" s="218"/>
      <c r="AS113" s="218"/>
      <c r="AT113" s="218"/>
      <c r="AU113" s="218"/>
      <c r="AV113" s="218"/>
      <c r="AW113" s="218"/>
      <c r="AX113" s="218"/>
      <c r="AY113" s="218"/>
      <c r="AZ113" s="218"/>
      <c r="BA113" s="218"/>
      <c r="BB113" s="218"/>
      <c r="BC113" s="218"/>
      <c r="BD113" s="218"/>
      <c r="BE113" s="218"/>
      <c r="BF113" s="218"/>
      <c r="BG113" s="218"/>
      <c r="BH113" s="218"/>
      <c r="BI113" s="218"/>
      <c r="BJ113" s="218"/>
      <c r="BK113" s="218"/>
      <c r="BL113" s="218"/>
      <c r="BM113" s="218"/>
      <c r="BN113" s="218"/>
      <c r="BO113" s="218"/>
      <c r="BP113" s="218"/>
      <c r="BQ113" s="218"/>
      <c r="BR113" s="218"/>
      <c r="BS113" s="218"/>
      <c r="BT113" s="218"/>
      <c r="BU113" s="218"/>
      <c r="BV113" s="218"/>
      <c r="BW113" s="218"/>
      <c r="BX113" s="218"/>
      <c r="BY113" s="218"/>
      <c r="BZ113" s="218"/>
      <c r="CA113" s="218"/>
      <c r="CB113" s="218"/>
      <c r="CC113" s="218"/>
      <c r="CD113" s="218"/>
      <c r="CE113" s="218"/>
      <c r="CF113" s="218"/>
      <c r="CG113" s="218"/>
      <c r="CH113" s="218"/>
      <c r="CI113" s="218"/>
      <c r="CJ113" s="218"/>
      <c r="CK113" s="218"/>
      <c r="CL113" s="218"/>
      <c r="CM113" s="218"/>
      <c r="CN113" s="218"/>
    </row>
    <row r="114" spans="19:92" s="217" customFormat="1" ht="12.75">
      <c r="S114" s="218"/>
      <c r="T114" s="218"/>
      <c r="U114" s="218"/>
      <c r="V114" s="218"/>
      <c r="W114" s="218"/>
      <c r="X114" s="218"/>
      <c r="Y114" s="218"/>
      <c r="Z114" s="218"/>
      <c r="AA114" s="218"/>
      <c r="AB114" s="218"/>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18"/>
      <c r="AY114" s="218"/>
      <c r="AZ114" s="218"/>
      <c r="BA114" s="218"/>
      <c r="BB114" s="218"/>
      <c r="BC114" s="218"/>
      <c r="BD114" s="218"/>
      <c r="BE114" s="218"/>
      <c r="BF114" s="218"/>
      <c r="BG114" s="218"/>
      <c r="BH114" s="218"/>
      <c r="BI114" s="218"/>
      <c r="BJ114" s="218"/>
      <c r="BK114" s="218"/>
      <c r="BL114" s="218"/>
      <c r="BM114" s="218"/>
      <c r="BN114" s="218"/>
      <c r="BO114" s="218"/>
      <c r="BP114" s="218"/>
      <c r="BQ114" s="218"/>
      <c r="BR114" s="218"/>
      <c r="BS114" s="218"/>
      <c r="BT114" s="218"/>
      <c r="BU114" s="218"/>
      <c r="BV114" s="218"/>
      <c r="BW114" s="218"/>
      <c r="BX114" s="218"/>
      <c r="BY114" s="218"/>
      <c r="BZ114" s="218"/>
      <c r="CA114" s="218"/>
      <c r="CB114" s="218"/>
      <c r="CC114" s="218"/>
      <c r="CD114" s="218"/>
      <c r="CE114" s="218"/>
      <c r="CF114" s="218"/>
      <c r="CG114" s="218"/>
      <c r="CH114" s="218"/>
      <c r="CI114" s="218"/>
      <c r="CJ114" s="218"/>
      <c r="CK114" s="218"/>
      <c r="CL114" s="218"/>
      <c r="CM114" s="218"/>
      <c r="CN114" s="218"/>
    </row>
    <row r="115" spans="19:92" s="217" customFormat="1" ht="12.75">
      <c r="S115" s="218"/>
      <c r="T115" s="218"/>
      <c r="U115" s="218"/>
      <c r="V115" s="218"/>
      <c r="W115" s="218"/>
      <c r="X115" s="218"/>
      <c r="Y115" s="218"/>
      <c r="Z115" s="218"/>
      <c r="AA115" s="218"/>
      <c r="AB115" s="218"/>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18"/>
      <c r="AY115" s="218"/>
      <c r="AZ115" s="218"/>
      <c r="BA115" s="218"/>
      <c r="BB115" s="218"/>
      <c r="BC115" s="218"/>
      <c r="BD115" s="218"/>
      <c r="BE115" s="218"/>
      <c r="BF115" s="218"/>
      <c r="BG115" s="218"/>
      <c r="BH115" s="218"/>
      <c r="BI115" s="218"/>
      <c r="BJ115" s="218"/>
      <c r="BK115" s="218"/>
      <c r="BL115" s="218"/>
      <c r="BM115" s="218"/>
      <c r="BN115" s="218"/>
      <c r="BO115" s="218"/>
      <c r="BP115" s="218"/>
      <c r="BQ115" s="218"/>
      <c r="BR115" s="218"/>
      <c r="BS115" s="218"/>
      <c r="BT115" s="218"/>
      <c r="BU115" s="218"/>
      <c r="BV115" s="218"/>
      <c r="BW115" s="218"/>
      <c r="BX115" s="218"/>
      <c r="BY115" s="218"/>
      <c r="BZ115" s="218"/>
      <c r="CA115" s="218"/>
      <c r="CB115" s="218"/>
      <c r="CC115" s="218"/>
      <c r="CD115" s="218"/>
      <c r="CE115" s="218"/>
      <c r="CF115" s="218"/>
      <c r="CG115" s="218"/>
      <c r="CH115" s="218"/>
      <c r="CI115" s="218"/>
      <c r="CJ115" s="218"/>
      <c r="CK115" s="218"/>
      <c r="CL115" s="218"/>
      <c r="CM115" s="218"/>
      <c r="CN115" s="218"/>
    </row>
    <row r="116" spans="19:92" s="217" customFormat="1" ht="12.75">
      <c r="S116" s="218"/>
      <c r="T116" s="218"/>
      <c r="U116" s="218"/>
      <c r="V116" s="218"/>
      <c r="W116" s="218"/>
      <c r="X116" s="218"/>
      <c r="Y116" s="218"/>
      <c r="Z116" s="218"/>
      <c r="AA116" s="218"/>
      <c r="AB116" s="218"/>
      <c r="AC116" s="218"/>
      <c r="AD116" s="218"/>
      <c r="AE116" s="218"/>
      <c r="AF116" s="218"/>
      <c r="AG116" s="218"/>
      <c r="AH116" s="218"/>
      <c r="AI116" s="218"/>
      <c r="AJ116" s="218"/>
      <c r="AK116" s="218"/>
      <c r="AL116" s="218"/>
      <c r="AM116" s="218"/>
      <c r="AN116" s="218"/>
      <c r="AO116" s="218"/>
      <c r="AP116" s="218"/>
      <c r="AQ116" s="218"/>
      <c r="AR116" s="218"/>
      <c r="AS116" s="218"/>
      <c r="AT116" s="218"/>
      <c r="AU116" s="218"/>
      <c r="AV116" s="218"/>
      <c r="AW116" s="218"/>
      <c r="AX116" s="218"/>
      <c r="AY116" s="218"/>
      <c r="AZ116" s="218"/>
      <c r="BA116" s="218"/>
      <c r="BB116" s="218"/>
      <c r="BC116" s="218"/>
      <c r="BD116" s="218"/>
      <c r="BE116" s="218"/>
      <c r="BF116" s="218"/>
      <c r="BG116" s="218"/>
      <c r="BH116" s="218"/>
      <c r="BI116" s="218"/>
      <c r="BJ116" s="218"/>
      <c r="BK116" s="218"/>
      <c r="BL116" s="218"/>
      <c r="BM116" s="218"/>
      <c r="BN116" s="218"/>
      <c r="BO116" s="218"/>
      <c r="BP116" s="218"/>
      <c r="BQ116" s="218"/>
      <c r="BR116" s="218"/>
      <c r="BS116" s="218"/>
      <c r="BT116" s="218"/>
      <c r="BU116" s="218"/>
      <c r="BV116" s="218"/>
      <c r="BW116" s="218"/>
      <c r="BX116" s="218"/>
      <c r="BY116" s="218"/>
      <c r="BZ116" s="218"/>
      <c r="CA116" s="218"/>
      <c r="CB116" s="218"/>
      <c r="CC116" s="218"/>
      <c r="CD116" s="218"/>
      <c r="CE116" s="218"/>
      <c r="CF116" s="218"/>
      <c r="CG116" s="218"/>
      <c r="CH116" s="218"/>
      <c r="CI116" s="218"/>
      <c r="CJ116" s="218"/>
      <c r="CK116" s="218"/>
      <c r="CL116" s="218"/>
      <c r="CM116" s="218"/>
      <c r="CN116" s="218"/>
    </row>
    <row r="117" spans="19:92" s="217" customFormat="1" ht="12.75">
      <c r="S117" s="218"/>
      <c r="T117" s="218"/>
      <c r="U117" s="218"/>
      <c r="V117" s="218"/>
      <c r="W117" s="218"/>
      <c r="X117" s="218"/>
      <c r="Y117" s="218"/>
      <c r="Z117" s="218"/>
      <c r="AA117" s="218"/>
      <c r="AB117" s="218"/>
      <c r="AC117" s="218"/>
      <c r="AD117" s="218"/>
      <c r="AE117" s="218"/>
      <c r="AF117" s="218"/>
      <c r="AG117" s="218"/>
      <c r="AH117" s="218"/>
      <c r="AI117" s="218"/>
      <c r="AJ117" s="218"/>
      <c r="AK117" s="218"/>
      <c r="AL117" s="218"/>
      <c r="AM117" s="218"/>
      <c r="AN117" s="218"/>
      <c r="AO117" s="218"/>
      <c r="AP117" s="218"/>
      <c r="AQ117" s="218"/>
      <c r="AR117" s="218"/>
      <c r="AS117" s="218"/>
      <c r="AT117" s="218"/>
      <c r="AU117" s="218"/>
      <c r="AV117" s="218"/>
      <c r="AW117" s="218"/>
      <c r="AX117" s="218"/>
      <c r="AY117" s="218"/>
      <c r="AZ117" s="218"/>
      <c r="BA117" s="218"/>
      <c r="BB117" s="218"/>
      <c r="BC117" s="218"/>
      <c r="BD117" s="218"/>
      <c r="BE117" s="218"/>
      <c r="BF117" s="218"/>
      <c r="BG117" s="218"/>
      <c r="BH117" s="218"/>
      <c r="BI117" s="218"/>
      <c r="BJ117" s="218"/>
      <c r="BK117" s="218"/>
      <c r="BL117" s="218"/>
      <c r="BM117" s="218"/>
      <c r="BN117" s="218"/>
      <c r="BO117" s="218"/>
      <c r="BP117" s="218"/>
      <c r="BQ117" s="218"/>
      <c r="BR117" s="218"/>
      <c r="BS117" s="218"/>
      <c r="BT117" s="218"/>
      <c r="BU117" s="218"/>
      <c r="BV117" s="218"/>
      <c r="BW117" s="218"/>
      <c r="BX117" s="218"/>
      <c r="BY117" s="218"/>
      <c r="BZ117" s="218"/>
      <c r="CA117" s="218"/>
      <c r="CB117" s="218"/>
      <c r="CC117" s="218"/>
      <c r="CD117" s="218"/>
      <c r="CE117" s="218"/>
      <c r="CF117" s="218"/>
      <c r="CG117" s="218"/>
      <c r="CH117" s="218"/>
      <c r="CI117" s="218"/>
      <c r="CJ117" s="218"/>
      <c r="CK117" s="218"/>
      <c r="CL117" s="218"/>
      <c r="CM117" s="218"/>
      <c r="CN117" s="218"/>
    </row>
    <row r="118" spans="19:92" s="217" customFormat="1" ht="12.75">
      <c r="S118" s="218"/>
      <c r="T118" s="218"/>
      <c r="U118" s="218"/>
      <c r="V118" s="218"/>
      <c r="W118" s="218"/>
      <c r="X118" s="218"/>
      <c r="Y118" s="218"/>
      <c r="Z118" s="218"/>
      <c r="AA118" s="218"/>
      <c r="AB118" s="218"/>
      <c r="AC118" s="218"/>
      <c r="AD118" s="218"/>
      <c r="AE118" s="218"/>
      <c r="AF118" s="218"/>
      <c r="AG118" s="218"/>
      <c r="AH118" s="218"/>
      <c r="AI118" s="218"/>
      <c r="AJ118" s="218"/>
      <c r="AK118" s="218"/>
      <c r="AL118" s="218"/>
      <c r="AM118" s="218"/>
      <c r="AN118" s="218"/>
      <c r="AO118" s="218"/>
      <c r="AP118" s="218"/>
      <c r="AQ118" s="218"/>
      <c r="AR118" s="218"/>
      <c r="AS118" s="218"/>
      <c r="AT118" s="218"/>
      <c r="AU118" s="218"/>
      <c r="AV118" s="218"/>
      <c r="AW118" s="218"/>
      <c r="AX118" s="218"/>
      <c r="AY118" s="218"/>
      <c r="AZ118" s="218"/>
      <c r="BA118" s="218"/>
      <c r="BB118" s="218"/>
      <c r="BC118" s="218"/>
      <c r="BD118" s="218"/>
      <c r="BE118" s="218"/>
      <c r="BF118" s="218"/>
      <c r="BG118" s="218"/>
      <c r="BH118" s="218"/>
      <c r="BI118" s="218"/>
      <c r="BJ118" s="218"/>
      <c r="BK118" s="218"/>
      <c r="BL118" s="218"/>
      <c r="BM118" s="218"/>
      <c r="BN118" s="218"/>
      <c r="BO118" s="218"/>
      <c r="BP118" s="218"/>
      <c r="BQ118" s="218"/>
      <c r="BR118" s="218"/>
      <c r="BS118" s="218"/>
      <c r="BT118" s="218"/>
      <c r="BU118" s="218"/>
      <c r="BV118" s="218"/>
      <c r="BW118" s="218"/>
      <c r="BX118" s="218"/>
      <c r="BY118" s="218"/>
      <c r="BZ118" s="218"/>
      <c r="CA118" s="218"/>
      <c r="CB118" s="218"/>
      <c r="CC118" s="218"/>
      <c r="CD118" s="218"/>
      <c r="CE118" s="218"/>
      <c r="CF118" s="218"/>
      <c r="CG118" s="218"/>
      <c r="CH118" s="218"/>
      <c r="CI118" s="218"/>
      <c r="CJ118" s="218"/>
      <c r="CK118" s="218"/>
      <c r="CL118" s="218"/>
      <c r="CM118" s="218"/>
      <c r="CN118" s="218"/>
    </row>
    <row r="119" spans="19:92" s="217" customFormat="1" ht="12.75">
      <c r="S119" s="218"/>
      <c r="T119" s="218"/>
      <c r="U119" s="218"/>
      <c r="V119" s="218"/>
      <c r="W119" s="218"/>
      <c r="X119" s="218"/>
      <c r="Y119" s="218"/>
      <c r="Z119" s="218"/>
      <c r="AA119" s="218"/>
      <c r="AB119" s="218"/>
      <c r="AC119" s="218"/>
      <c r="AD119" s="218"/>
      <c r="AE119" s="218"/>
      <c r="AF119" s="218"/>
      <c r="AG119" s="218"/>
      <c r="AH119" s="218"/>
      <c r="AI119" s="218"/>
      <c r="AJ119" s="218"/>
      <c r="AK119" s="218"/>
      <c r="AL119" s="218"/>
      <c r="AM119" s="218"/>
      <c r="AN119" s="218"/>
      <c r="AO119" s="218"/>
      <c r="AP119" s="218"/>
      <c r="AQ119" s="218"/>
      <c r="AR119" s="218"/>
      <c r="AS119" s="218"/>
      <c r="AT119" s="218"/>
      <c r="AU119" s="218"/>
      <c r="AV119" s="218"/>
      <c r="AW119" s="218"/>
      <c r="AX119" s="218"/>
      <c r="AY119" s="218"/>
      <c r="AZ119" s="218"/>
      <c r="BA119" s="218"/>
      <c r="BB119" s="218"/>
      <c r="BC119" s="218"/>
      <c r="BD119" s="218"/>
      <c r="BE119" s="218"/>
      <c r="BF119" s="218"/>
      <c r="BG119" s="218"/>
      <c r="BH119" s="218"/>
      <c r="BI119" s="218"/>
      <c r="BJ119" s="218"/>
      <c r="BK119" s="218"/>
      <c r="BL119" s="218"/>
      <c r="BM119" s="218"/>
      <c r="BN119" s="218"/>
      <c r="BO119" s="218"/>
      <c r="BP119" s="218"/>
      <c r="BQ119" s="218"/>
      <c r="BR119" s="218"/>
      <c r="BS119" s="218"/>
      <c r="BT119" s="218"/>
      <c r="BU119" s="218"/>
      <c r="BV119" s="218"/>
      <c r="BW119" s="218"/>
      <c r="BX119" s="218"/>
      <c r="BY119" s="218"/>
      <c r="BZ119" s="218"/>
      <c r="CA119" s="218"/>
      <c r="CB119" s="218"/>
      <c r="CC119" s="218"/>
      <c r="CD119" s="218"/>
      <c r="CE119" s="218"/>
      <c r="CF119" s="218"/>
      <c r="CG119" s="218"/>
      <c r="CH119" s="218"/>
      <c r="CI119" s="218"/>
      <c r="CJ119" s="218"/>
      <c r="CK119" s="218"/>
      <c r="CL119" s="218"/>
      <c r="CM119" s="218"/>
      <c r="CN119" s="218"/>
    </row>
    <row r="120" spans="19:92" s="217" customFormat="1" ht="12.75">
      <c r="S120" s="218"/>
      <c r="T120" s="218"/>
      <c r="U120" s="218"/>
      <c r="V120" s="218"/>
      <c r="W120" s="218"/>
      <c r="X120" s="218"/>
      <c r="Y120" s="218"/>
      <c r="Z120" s="218"/>
      <c r="AA120" s="218"/>
      <c r="AB120" s="218"/>
      <c r="AC120" s="218"/>
      <c r="AD120" s="218"/>
      <c r="AE120" s="218"/>
      <c r="AF120" s="218"/>
      <c r="AG120" s="218"/>
      <c r="AH120" s="218"/>
      <c r="AI120" s="218"/>
      <c r="AJ120" s="218"/>
      <c r="AK120" s="218"/>
      <c r="AL120" s="218"/>
      <c r="AM120" s="218"/>
      <c r="AN120" s="218"/>
      <c r="AO120" s="218"/>
      <c r="AP120" s="218"/>
      <c r="AQ120" s="218"/>
      <c r="AR120" s="218"/>
      <c r="AS120" s="218"/>
      <c r="AT120" s="218"/>
      <c r="AU120" s="218"/>
      <c r="AV120" s="218"/>
      <c r="AW120" s="218"/>
      <c r="AX120" s="218"/>
      <c r="AY120" s="218"/>
      <c r="AZ120" s="218"/>
      <c r="BA120" s="218"/>
      <c r="BB120" s="218"/>
      <c r="BC120" s="218"/>
      <c r="BD120" s="218"/>
      <c r="BE120" s="218"/>
      <c r="BF120" s="218"/>
      <c r="BG120" s="218"/>
      <c r="BH120" s="218"/>
      <c r="BI120" s="218"/>
      <c r="BJ120" s="218"/>
      <c r="BK120" s="218"/>
      <c r="BL120" s="218"/>
      <c r="BM120" s="218"/>
      <c r="BN120" s="218"/>
      <c r="BO120" s="218"/>
      <c r="BP120" s="218"/>
      <c r="BQ120" s="218"/>
      <c r="BR120" s="218"/>
      <c r="BS120" s="218"/>
      <c r="BT120" s="218"/>
      <c r="BU120" s="218"/>
      <c r="BV120" s="218"/>
      <c r="BW120" s="218"/>
      <c r="BX120" s="218"/>
      <c r="BY120" s="218"/>
      <c r="BZ120" s="218"/>
      <c r="CA120" s="218"/>
      <c r="CB120" s="218"/>
      <c r="CC120" s="218"/>
      <c r="CD120" s="218"/>
      <c r="CE120" s="218"/>
      <c r="CF120" s="218"/>
      <c r="CG120" s="218"/>
      <c r="CH120" s="218"/>
      <c r="CI120" s="218"/>
      <c r="CJ120" s="218"/>
      <c r="CK120" s="218"/>
      <c r="CL120" s="218"/>
      <c r="CM120" s="218"/>
      <c r="CN120" s="218"/>
    </row>
    <row r="121" spans="19:92" s="217" customFormat="1" ht="12.75">
      <c r="S121" s="218"/>
      <c r="T121" s="218"/>
      <c r="U121" s="218"/>
      <c r="V121" s="218"/>
      <c r="W121" s="218"/>
      <c r="X121" s="218"/>
      <c r="Y121" s="218"/>
      <c r="Z121" s="218"/>
      <c r="AA121" s="218"/>
      <c r="AB121" s="218"/>
      <c r="AC121" s="218"/>
      <c r="AD121" s="218"/>
      <c r="AE121" s="218"/>
      <c r="AF121" s="218"/>
      <c r="AG121" s="218"/>
      <c r="AH121" s="218"/>
      <c r="AI121" s="218"/>
      <c r="AJ121" s="218"/>
      <c r="AK121" s="218"/>
      <c r="AL121" s="218"/>
      <c r="AM121" s="218"/>
      <c r="AN121" s="218"/>
      <c r="AO121" s="218"/>
      <c r="AP121" s="218"/>
      <c r="AQ121" s="218"/>
      <c r="AR121" s="218"/>
      <c r="AS121" s="218"/>
      <c r="AT121" s="218"/>
      <c r="AU121" s="218"/>
      <c r="AV121" s="218"/>
      <c r="AW121" s="218"/>
      <c r="AX121" s="218"/>
      <c r="AY121" s="218"/>
      <c r="AZ121" s="218"/>
      <c r="BA121" s="218"/>
      <c r="BB121" s="218"/>
      <c r="BC121" s="218"/>
      <c r="BD121" s="218"/>
      <c r="BE121" s="218"/>
      <c r="BF121" s="218"/>
      <c r="BG121" s="218"/>
      <c r="BH121" s="218"/>
      <c r="BI121" s="218"/>
      <c r="BJ121" s="218"/>
      <c r="BK121" s="218"/>
      <c r="BL121" s="218"/>
      <c r="BM121" s="218"/>
      <c r="BN121" s="218"/>
      <c r="BO121" s="218"/>
      <c r="BP121" s="218"/>
      <c r="BQ121" s="218"/>
      <c r="BR121" s="218"/>
      <c r="BS121" s="218"/>
      <c r="BT121" s="218"/>
      <c r="BU121" s="218"/>
      <c r="BV121" s="218"/>
      <c r="BW121" s="218"/>
      <c r="BX121" s="218"/>
      <c r="BY121" s="218"/>
      <c r="BZ121" s="218"/>
      <c r="CA121" s="218"/>
      <c r="CB121" s="218"/>
      <c r="CC121" s="218"/>
      <c r="CD121" s="218"/>
      <c r="CE121" s="218"/>
      <c r="CF121" s="218"/>
      <c r="CG121" s="218"/>
      <c r="CH121" s="218"/>
      <c r="CI121" s="218"/>
      <c r="CJ121" s="218"/>
      <c r="CK121" s="218"/>
      <c r="CL121" s="218"/>
      <c r="CM121" s="218"/>
      <c r="CN121" s="218"/>
    </row>
    <row r="122" spans="19:92" s="217" customFormat="1" ht="12.75">
      <c r="S122" s="218"/>
      <c r="T122" s="218"/>
      <c r="U122" s="218"/>
      <c r="V122" s="218"/>
      <c r="W122" s="218"/>
      <c r="X122" s="218"/>
      <c r="Y122" s="218"/>
      <c r="Z122" s="218"/>
      <c r="AA122" s="218"/>
      <c r="AB122" s="218"/>
      <c r="AC122" s="218"/>
      <c r="AD122" s="218"/>
      <c r="AE122" s="218"/>
      <c r="AF122" s="218"/>
      <c r="AG122" s="218"/>
      <c r="AH122" s="218"/>
      <c r="AI122" s="218"/>
      <c r="AJ122" s="218"/>
      <c r="AK122" s="218"/>
      <c r="AL122" s="218"/>
      <c r="AM122" s="218"/>
      <c r="AN122" s="218"/>
      <c r="AO122" s="218"/>
      <c r="AP122" s="218"/>
      <c r="AQ122" s="218"/>
      <c r="AR122" s="218"/>
      <c r="AS122" s="218"/>
      <c r="AT122" s="218"/>
      <c r="AU122" s="218"/>
      <c r="AV122" s="218"/>
      <c r="AW122" s="218"/>
      <c r="AX122" s="218"/>
      <c r="AY122" s="218"/>
      <c r="AZ122" s="218"/>
      <c r="BA122" s="218"/>
      <c r="BB122" s="218"/>
      <c r="BC122" s="218"/>
      <c r="BD122" s="218"/>
      <c r="BE122" s="218"/>
      <c r="BF122" s="218"/>
      <c r="BG122" s="218"/>
      <c r="BH122" s="218"/>
      <c r="BI122" s="218"/>
      <c r="BJ122" s="218"/>
      <c r="BK122" s="218"/>
      <c r="BL122" s="218"/>
      <c r="BM122" s="218"/>
      <c r="BN122" s="218"/>
      <c r="BO122" s="218"/>
      <c r="BP122" s="218"/>
      <c r="BQ122" s="218"/>
      <c r="BR122" s="218"/>
      <c r="BS122" s="218"/>
      <c r="BT122" s="218"/>
      <c r="BU122" s="218"/>
      <c r="BV122" s="218"/>
      <c r="BW122" s="218"/>
      <c r="BX122" s="218"/>
      <c r="BY122" s="218"/>
      <c r="BZ122" s="218"/>
      <c r="CA122" s="218"/>
      <c r="CB122" s="218"/>
      <c r="CC122" s="218"/>
      <c r="CD122" s="218"/>
      <c r="CE122" s="218"/>
      <c r="CF122" s="218"/>
      <c r="CG122" s="218"/>
      <c r="CH122" s="218"/>
      <c r="CI122" s="218"/>
      <c r="CJ122" s="218"/>
      <c r="CK122" s="218"/>
      <c r="CL122" s="218"/>
      <c r="CM122" s="218"/>
      <c r="CN122" s="218"/>
    </row>
    <row r="123" spans="19:92" s="217" customFormat="1" ht="12.75">
      <c r="S123" s="218"/>
      <c r="T123" s="218"/>
      <c r="U123" s="218"/>
      <c r="V123" s="218"/>
      <c r="W123" s="218"/>
      <c r="X123" s="218"/>
      <c r="Y123" s="218"/>
      <c r="Z123" s="218"/>
      <c r="AA123" s="218"/>
      <c r="AB123" s="218"/>
      <c r="AC123" s="218"/>
      <c r="AD123" s="218"/>
      <c r="AE123" s="218"/>
      <c r="AF123" s="218"/>
      <c r="AG123" s="218"/>
      <c r="AH123" s="218"/>
      <c r="AI123" s="218"/>
      <c r="AJ123" s="218"/>
      <c r="AK123" s="218"/>
      <c r="AL123" s="218"/>
      <c r="AM123" s="218"/>
      <c r="AN123" s="218"/>
      <c r="AO123" s="218"/>
      <c r="AP123" s="218"/>
      <c r="AQ123" s="218"/>
      <c r="AR123" s="218"/>
      <c r="AS123" s="218"/>
      <c r="AT123" s="218"/>
      <c r="AU123" s="218"/>
      <c r="AV123" s="218"/>
      <c r="AW123" s="218"/>
      <c r="AX123" s="218"/>
      <c r="AY123" s="218"/>
      <c r="AZ123" s="218"/>
      <c r="BA123" s="218"/>
      <c r="BB123" s="218"/>
      <c r="BC123" s="218"/>
      <c r="BD123" s="218"/>
      <c r="BE123" s="218"/>
      <c r="BF123" s="218"/>
      <c r="BG123" s="218"/>
      <c r="BH123" s="218"/>
      <c r="BI123" s="218"/>
      <c r="BJ123" s="218"/>
      <c r="BK123" s="218"/>
      <c r="BL123" s="218"/>
      <c r="BM123" s="218"/>
      <c r="BN123" s="218"/>
      <c r="BO123" s="218"/>
      <c r="BP123" s="218"/>
      <c r="BQ123" s="218"/>
      <c r="BR123" s="218"/>
      <c r="BS123" s="218"/>
      <c r="BT123" s="218"/>
      <c r="BU123" s="218"/>
      <c r="BV123" s="218"/>
      <c r="BW123" s="218"/>
      <c r="BX123" s="218"/>
      <c r="BY123" s="218"/>
      <c r="BZ123" s="218"/>
      <c r="CA123" s="218"/>
      <c r="CB123" s="218"/>
      <c r="CC123" s="218"/>
      <c r="CD123" s="218"/>
      <c r="CE123" s="218"/>
      <c r="CF123" s="218"/>
      <c r="CG123" s="218"/>
      <c r="CH123" s="218"/>
      <c r="CI123" s="218"/>
      <c r="CJ123" s="218"/>
      <c r="CK123" s="218"/>
      <c r="CL123" s="218"/>
      <c r="CM123" s="218"/>
      <c r="CN123" s="218"/>
    </row>
    <row r="124" spans="19:92" s="217" customFormat="1" ht="12.75">
      <c r="S124" s="218"/>
      <c r="T124" s="218"/>
      <c r="U124" s="218"/>
      <c r="V124" s="218"/>
      <c r="W124" s="218"/>
      <c r="X124" s="218"/>
      <c r="Y124" s="218"/>
      <c r="Z124" s="218"/>
      <c r="AA124" s="218"/>
      <c r="AB124" s="218"/>
      <c r="AC124" s="218"/>
      <c r="AD124" s="218"/>
      <c r="AE124" s="218"/>
      <c r="AF124" s="218"/>
      <c r="AG124" s="218"/>
      <c r="AH124" s="218"/>
      <c r="AI124" s="218"/>
      <c r="AJ124" s="218"/>
      <c r="AK124" s="218"/>
      <c r="AL124" s="218"/>
      <c r="AM124" s="218"/>
      <c r="AN124" s="218"/>
      <c r="AO124" s="218"/>
      <c r="AP124" s="218"/>
      <c r="AQ124" s="218"/>
      <c r="AR124" s="218"/>
      <c r="AS124" s="218"/>
      <c r="AT124" s="218"/>
      <c r="AU124" s="218"/>
      <c r="AV124" s="218"/>
      <c r="AW124" s="218"/>
      <c r="AX124" s="218"/>
      <c r="AY124" s="218"/>
      <c r="AZ124" s="218"/>
      <c r="BA124" s="218"/>
      <c r="BB124" s="218"/>
      <c r="BC124" s="218"/>
      <c r="BD124" s="218"/>
      <c r="BE124" s="218"/>
      <c r="BF124" s="218"/>
      <c r="BG124" s="218"/>
      <c r="BH124" s="218"/>
      <c r="BI124" s="218"/>
      <c r="BJ124" s="218"/>
      <c r="BK124" s="218"/>
      <c r="BL124" s="218"/>
      <c r="BM124" s="218"/>
      <c r="BN124" s="218"/>
      <c r="BO124" s="218"/>
      <c r="BP124" s="218"/>
      <c r="BQ124" s="218"/>
      <c r="BR124" s="218"/>
      <c r="BS124" s="218"/>
      <c r="BT124" s="218"/>
      <c r="BU124" s="218"/>
      <c r="BV124" s="218"/>
      <c r="BW124" s="218"/>
      <c r="BX124" s="218"/>
      <c r="BY124" s="218"/>
      <c r="BZ124" s="218"/>
      <c r="CA124" s="218"/>
      <c r="CB124" s="218"/>
      <c r="CC124" s="218"/>
      <c r="CD124" s="218"/>
      <c r="CE124" s="218"/>
      <c r="CF124" s="218"/>
      <c r="CG124" s="218"/>
      <c r="CH124" s="218"/>
      <c r="CI124" s="218"/>
      <c r="CJ124" s="218"/>
      <c r="CK124" s="218"/>
      <c r="CL124" s="218"/>
      <c r="CM124" s="218"/>
      <c r="CN124" s="218"/>
    </row>
    <row r="125" spans="19:92" s="217" customFormat="1" ht="12.75">
      <c r="S125" s="218"/>
      <c r="T125" s="218"/>
      <c r="U125" s="218"/>
      <c r="V125" s="218"/>
      <c r="W125" s="218"/>
      <c r="X125" s="218"/>
      <c r="Y125" s="218"/>
      <c r="Z125" s="218"/>
      <c r="AA125" s="218"/>
      <c r="AB125" s="218"/>
      <c r="AC125" s="218"/>
      <c r="AD125" s="218"/>
      <c r="AE125" s="218"/>
      <c r="AF125" s="218"/>
      <c r="AG125" s="218"/>
      <c r="AH125" s="218"/>
      <c r="AI125" s="218"/>
      <c r="AJ125" s="218"/>
      <c r="AK125" s="218"/>
      <c r="AL125" s="218"/>
      <c r="AM125" s="218"/>
      <c r="AN125" s="218"/>
      <c r="AO125" s="218"/>
      <c r="AP125" s="218"/>
      <c r="AQ125" s="218"/>
      <c r="AR125" s="218"/>
      <c r="AS125" s="218"/>
      <c r="AT125" s="218"/>
      <c r="AU125" s="218"/>
      <c r="AV125" s="218"/>
      <c r="AW125" s="218"/>
      <c r="AX125" s="218"/>
      <c r="AY125" s="218"/>
      <c r="AZ125" s="218"/>
      <c r="BA125" s="218"/>
      <c r="BB125" s="218"/>
      <c r="BC125" s="218"/>
      <c r="BD125" s="218"/>
      <c r="BE125" s="218"/>
      <c r="BF125" s="218"/>
      <c r="BG125" s="218"/>
      <c r="BH125" s="218"/>
      <c r="BI125" s="218"/>
      <c r="BJ125" s="218"/>
      <c r="BK125" s="218"/>
      <c r="BL125" s="218"/>
      <c r="BM125" s="218"/>
      <c r="BN125" s="218"/>
      <c r="BO125" s="218"/>
      <c r="BP125" s="218"/>
      <c r="BQ125" s="218"/>
      <c r="BR125" s="218"/>
      <c r="BS125" s="218"/>
      <c r="BT125" s="218"/>
      <c r="BU125" s="218"/>
      <c r="BV125" s="218"/>
      <c r="BW125" s="218"/>
      <c r="BX125" s="218"/>
      <c r="BY125" s="218"/>
      <c r="BZ125" s="218"/>
      <c r="CA125" s="218"/>
      <c r="CB125" s="218"/>
      <c r="CC125" s="218"/>
      <c r="CD125" s="218"/>
      <c r="CE125" s="218"/>
      <c r="CF125" s="218"/>
      <c r="CG125" s="218"/>
      <c r="CH125" s="218"/>
      <c r="CI125" s="218"/>
      <c r="CJ125" s="218"/>
      <c r="CK125" s="218"/>
      <c r="CL125" s="218"/>
      <c r="CM125" s="218"/>
      <c r="CN125" s="218"/>
    </row>
    <row r="126" spans="19:92" s="217" customFormat="1" ht="12.75">
      <c r="S126" s="218"/>
      <c r="T126" s="218"/>
      <c r="U126" s="218"/>
      <c r="V126" s="218"/>
      <c r="W126" s="218"/>
      <c r="X126" s="218"/>
      <c r="Y126" s="218"/>
      <c r="Z126" s="218"/>
      <c r="AA126" s="218"/>
      <c r="AB126" s="218"/>
      <c r="AC126" s="218"/>
      <c r="AD126" s="218"/>
      <c r="AE126" s="218"/>
      <c r="AF126" s="218"/>
      <c r="AG126" s="218"/>
      <c r="AH126" s="218"/>
      <c r="AI126" s="218"/>
      <c r="AJ126" s="218"/>
      <c r="AK126" s="218"/>
      <c r="AL126" s="218"/>
      <c r="AM126" s="218"/>
      <c r="AN126" s="218"/>
      <c r="AO126" s="218"/>
      <c r="AP126" s="218"/>
      <c r="AQ126" s="218"/>
      <c r="AR126" s="218"/>
      <c r="AS126" s="218"/>
      <c r="AT126" s="218"/>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18"/>
      <c r="CE126" s="218"/>
      <c r="CF126" s="218"/>
      <c r="CG126" s="218"/>
      <c r="CH126" s="218"/>
      <c r="CI126" s="218"/>
      <c r="CJ126" s="218"/>
      <c r="CK126" s="218"/>
      <c r="CL126" s="218"/>
      <c r="CM126" s="218"/>
      <c r="CN126" s="218"/>
    </row>
    <row r="127" spans="19:92" s="217" customFormat="1" ht="12.75">
      <c r="S127" s="218"/>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c r="AO127" s="218"/>
      <c r="AP127" s="218"/>
      <c r="AQ127" s="218"/>
      <c r="AR127" s="218"/>
      <c r="AS127" s="218"/>
      <c r="AT127" s="218"/>
      <c r="AU127" s="218"/>
      <c r="AV127" s="218"/>
      <c r="AW127" s="218"/>
      <c r="AX127" s="218"/>
      <c r="AY127" s="218"/>
      <c r="AZ127" s="218"/>
      <c r="BA127" s="218"/>
      <c r="BB127" s="218"/>
      <c r="BC127" s="218"/>
      <c r="BD127" s="218"/>
      <c r="BE127" s="218"/>
      <c r="BF127" s="218"/>
      <c r="BG127" s="218"/>
      <c r="BH127" s="218"/>
      <c r="BI127" s="218"/>
      <c r="BJ127" s="218"/>
      <c r="BK127" s="218"/>
      <c r="BL127" s="218"/>
      <c r="BM127" s="218"/>
      <c r="BN127" s="218"/>
      <c r="BO127" s="218"/>
      <c r="BP127" s="218"/>
      <c r="BQ127" s="218"/>
      <c r="BR127" s="218"/>
      <c r="BS127" s="218"/>
      <c r="BT127" s="218"/>
      <c r="BU127" s="218"/>
      <c r="BV127" s="218"/>
      <c r="BW127" s="218"/>
      <c r="BX127" s="218"/>
      <c r="BY127" s="218"/>
      <c r="BZ127" s="218"/>
      <c r="CA127" s="218"/>
      <c r="CB127" s="218"/>
      <c r="CC127" s="218"/>
      <c r="CD127" s="218"/>
      <c r="CE127" s="218"/>
      <c r="CF127" s="218"/>
      <c r="CG127" s="218"/>
      <c r="CH127" s="218"/>
      <c r="CI127" s="218"/>
      <c r="CJ127" s="218"/>
      <c r="CK127" s="218"/>
      <c r="CL127" s="218"/>
      <c r="CM127" s="218"/>
      <c r="CN127" s="218"/>
    </row>
    <row r="128" spans="19:92" s="217" customFormat="1" ht="12.75">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8"/>
      <c r="AV128" s="218"/>
      <c r="AW128" s="218"/>
      <c r="AX128" s="218"/>
      <c r="AY128" s="218"/>
      <c r="AZ128" s="218"/>
      <c r="BA128" s="218"/>
      <c r="BB128" s="218"/>
      <c r="BC128" s="218"/>
      <c r="BD128" s="218"/>
      <c r="BE128" s="218"/>
      <c r="BF128" s="218"/>
      <c r="BG128" s="218"/>
      <c r="BH128" s="218"/>
      <c r="BI128" s="218"/>
      <c r="BJ128" s="218"/>
      <c r="BK128" s="218"/>
      <c r="BL128" s="218"/>
      <c r="BM128" s="218"/>
      <c r="BN128" s="218"/>
      <c r="BO128" s="218"/>
      <c r="BP128" s="218"/>
      <c r="BQ128" s="218"/>
      <c r="BR128" s="218"/>
      <c r="BS128" s="218"/>
      <c r="BT128" s="218"/>
      <c r="BU128" s="218"/>
      <c r="BV128" s="218"/>
      <c r="BW128" s="218"/>
      <c r="BX128" s="218"/>
      <c r="BY128" s="218"/>
      <c r="BZ128" s="218"/>
      <c r="CA128" s="218"/>
      <c r="CB128" s="218"/>
      <c r="CC128" s="218"/>
      <c r="CD128" s="218"/>
      <c r="CE128" s="218"/>
      <c r="CF128" s="218"/>
      <c r="CG128" s="218"/>
      <c r="CH128" s="218"/>
      <c r="CI128" s="218"/>
      <c r="CJ128" s="218"/>
      <c r="CK128" s="218"/>
      <c r="CL128" s="218"/>
      <c r="CM128" s="218"/>
      <c r="CN128" s="218"/>
    </row>
    <row r="129" spans="19:92" s="217" customFormat="1" ht="12.75">
      <c r="S129" s="218"/>
      <c r="T129" s="218"/>
      <c r="U129" s="218"/>
      <c r="V129" s="218"/>
      <c r="W129" s="218"/>
      <c r="X129" s="218"/>
      <c r="Y129" s="218"/>
      <c r="Z129" s="218"/>
      <c r="AA129" s="218"/>
      <c r="AB129" s="218"/>
      <c r="AC129" s="218"/>
      <c r="AD129" s="218"/>
      <c r="AE129" s="218"/>
      <c r="AF129" s="218"/>
      <c r="AG129" s="218"/>
      <c r="AH129" s="218"/>
      <c r="AI129" s="218"/>
      <c r="AJ129" s="218"/>
      <c r="AK129" s="218"/>
      <c r="AL129" s="218"/>
      <c r="AM129" s="218"/>
      <c r="AN129" s="218"/>
      <c r="AO129" s="218"/>
      <c r="AP129" s="218"/>
      <c r="AQ129" s="218"/>
      <c r="AR129" s="218"/>
      <c r="AS129" s="218"/>
      <c r="AT129" s="218"/>
      <c r="AU129" s="218"/>
      <c r="AV129" s="218"/>
      <c r="AW129" s="218"/>
      <c r="AX129" s="218"/>
      <c r="AY129" s="218"/>
      <c r="AZ129" s="218"/>
      <c r="BA129" s="218"/>
      <c r="BB129" s="218"/>
      <c r="BC129" s="218"/>
      <c r="BD129" s="218"/>
      <c r="BE129" s="218"/>
      <c r="BF129" s="218"/>
      <c r="BG129" s="218"/>
      <c r="BH129" s="218"/>
      <c r="BI129" s="218"/>
      <c r="BJ129" s="218"/>
      <c r="BK129" s="218"/>
      <c r="BL129" s="218"/>
      <c r="BM129" s="218"/>
      <c r="BN129" s="218"/>
      <c r="BO129" s="218"/>
      <c r="BP129" s="218"/>
      <c r="BQ129" s="218"/>
      <c r="BR129" s="218"/>
      <c r="BS129" s="218"/>
      <c r="BT129" s="218"/>
      <c r="BU129" s="218"/>
      <c r="BV129" s="218"/>
      <c r="BW129" s="218"/>
      <c r="BX129" s="218"/>
      <c r="BY129" s="218"/>
      <c r="BZ129" s="218"/>
      <c r="CA129" s="218"/>
      <c r="CB129" s="218"/>
      <c r="CC129" s="218"/>
      <c r="CD129" s="218"/>
      <c r="CE129" s="218"/>
      <c r="CF129" s="218"/>
      <c r="CG129" s="218"/>
      <c r="CH129" s="218"/>
      <c r="CI129" s="218"/>
      <c r="CJ129" s="218"/>
      <c r="CK129" s="218"/>
      <c r="CL129" s="218"/>
      <c r="CM129" s="218"/>
      <c r="CN129" s="218"/>
    </row>
    <row r="130" spans="19:92" s="217" customFormat="1" ht="12.75">
      <c r="S130" s="218"/>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c r="AO130" s="218"/>
      <c r="AP130" s="218"/>
      <c r="AQ130" s="218"/>
      <c r="AR130" s="218"/>
      <c r="AS130" s="218"/>
      <c r="AT130" s="218"/>
      <c r="AU130" s="218"/>
      <c r="AV130" s="218"/>
      <c r="AW130" s="218"/>
      <c r="AX130" s="218"/>
      <c r="AY130" s="218"/>
      <c r="AZ130" s="218"/>
      <c r="BA130" s="218"/>
      <c r="BB130" s="218"/>
      <c r="BC130" s="218"/>
      <c r="BD130" s="218"/>
      <c r="BE130" s="218"/>
      <c r="BF130" s="218"/>
      <c r="BG130" s="218"/>
      <c r="BH130" s="218"/>
      <c r="BI130" s="218"/>
      <c r="BJ130" s="218"/>
      <c r="BK130" s="218"/>
      <c r="BL130" s="218"/>
      <c r="BM130" s="218"/>
      <c r="BN130" s="218"/>
      <c r="BO130" s="218"/>
      <c r="BP130" s="218"/>
      <c r="BQ130" s="218"/>
      <c r="BR130" s="218"/>
      <c r="BS130" s="218"/>
      <c r="BT130" s="218"/>
      <c r="BU130" s="218"/>
      <c r="BV130" s="218"/>
      <c r="BW130" s="218"/>
      <c r="BX130" s="218"/>
      <c r="BY130" s="218"/>
      <c r="BZ130" s="218"/>
      <c r="CA130" s="218"/>
      <c r="CB130" s="218"/>
      <c r="CC130" s="218"/>
      <c r="CD130" s="218"/>
      <c r="CE130" s="218"/>
      <c r="CF130" s="218"/>
      <c r="CG130" s="218"/>
      <c r="CH130" s="218"/>
      <c r="CI130" s="218"/>
      <c r="CJ130" s="218"/>
      <c r="CK130" s="218"/>
      <c r="CL130" s="218"/>
      <c r="CM130" s="218"/>
      <c r="CN130" s="218"/>
    </row>
    <row r="131" spans="19:92" s="217" customFormat="1" ht="12.75">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8"/>
      <c r="AV131" s="218"/>
      <c r="AW131" s="218"/>
      <c r="AX131" s="218"/>
      <c r="AY131" s="218"/>
      <c r="AZ131" s="218"/>
      <c r="BA131" s="218"/>
      <c r="BB131" s="218"/>
      <c r="BC131" s="218"/>
      <c r="BD131" s="218"/>
      <c r="BE131" s="218"/>
      <c r="BF131" s="218"/>
      <c r="BG131" s="218"/>
      <c r="BH131" s="218"/>
      <c r="BI131" s="218"/>
      <c r="BJ131" s="218"/>
      <c r="BK131" s="218"/>
      <c r="BL131" s="218"/>
      <c r="BM131" s="218"/>
      <c r="BN131" s="218"/>
      <c r="BO131" s="218"/>
      <c r="BP131" s="218"/>
      <c r="BQ131" s="218"/>
      <c r="BR131" s="218"/>
      <c r="BS131" s="218"/>
      <c r="BT131" s="218"/>
      <c r="BU131" s="218"/>
      <c r="BV131" s="218"/>
      <c r="BW131" s="218"/>
      <c r="BX131" s="218"/>
      <c r="BY131" s="218"/>
      <c r="BZ131" s="218"/>
      <c r="CA131" s="218"/>
      <c r="CB131" s="218"/>
      <c r="CC131" s="218"/>
      <c r="CD131" s="218"/>
      <c r="CE131" s="218"/>
      <c r="CF131" s="218"/>
      <c r="CG131" s="218"/>
      <c r="CH131" s="218"/>
      <c r="CI131" s="218"/>
      <c r="CJ131" s="218"/>
      <c r="CK131" s="218"/>
      <c r="CL131" s="218"/>
      <c r="CM131" s="218"/>
      <c r="CN131" s="218"/>
    </row>
    <row r="132" spans="19:92" s="217" customFormat="1" ht="12.75">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218"/>
      <c r="AN132" s="218"/>
      <c r="AO132" s="218"/>
      <c r="AP132" s="218"/>
      <c r="AQ132" s="218"/>
      <c r="AR132" s="218"/>
      <c r="AS132" s="218"/>
      <c r="AT132" s="218"/>
      <c r="AU132" s="218"/>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8"/>
      <c r="BT132" s="218"/>
      <c r="BU132" s="218"/>
      <c r="BV132" s="218"/>
      <c r="BW132" s="218"/>
      <c r="BX132" s="218"/>
      <c r="BY132" s="218"/>
      <c r="BZ132" s="218"/>
      <c r="CA132" s="218"/>
      <c r="CB132" s="218"/>
      <c r="CC132" s="218"/>
      <c r="CD132" s="218"/>
      <c r="CE132" s="218"/>
      <c r="CF132" s="218"/>
      <c r="CG132" s="218"/>
      <c r="CH132" s="218"/>
      <c r="CI132" s="218"/>
      <c r="CJ132" s="218"/>
      <c r="CK132" s="218"/>
      <c r="CL132" s="218"/>
      <c r="CM132" s="218"/>
      <c r="CN132" s="218"/>
    </row>
    <row r="133" spans="19:92" s="217" customFormat="1" ht="12.75">
      <c r="S133" s="218"/>
      <c r="T133" s="218"/>
      <c r="U133" s="218"/>
      <c r="V133" s="218"/>
      <c r="W133" s="218"/>
      <c r="X133" s="218"/>
      <c r="Y133" s="218"/>
      <c r="Z133" s="218"/>
      <c r="AA133" s="218"/>
      <c r="AB133" s="218"/>
      <c r="AC133" s="218"/>
      <c r="AD133" s="218"/>
      <c r="AE133" s="218"/>
      <c r="AF133" s="218"/>
      <c r="AG133" s="218"/>
      <c r="AH133" s="218"/>
      <c r="AI133" s="218"/>
      <c r="AJ133" s="218"/>
      <c r="AK133" s="218"/>
      <c r="AL133" s="218"/>
      <c r="AM133" s="218"/>
      <c r="AN133" s="218"/>
      <c r="AO133" s="218"/>
      <c r="AP133" s="218"/>
      <c r="AQ133" s="218"/>
      <c r="AR133" s="218"/>
      <c r="AS133" s="218"/>
      <c r="AT133" s="218"/>
      <c r="AU133" s="218"/>
      <c r="AV133" s="218"/>
      <c r="AW133" s="218"/>
      <c r="AX133" s="218"/>
      <c r="AY133" s="218"/>
      <c r="AZ133" s="218"/>
      <c r="BA133" s="218"/>
      <c r="BB133" s="218"/>
      <c r="BC133" s="218"/>
      <c r="BD133" s="218"/>
      <c r="BE133" s="218"/>
      <c r="BF133" s="218"/>
      <c r="BG133" s="218"/>
      <c r="BH133" s="218"/>
      <c r="BI133" s="218"/>
      <c r="BJ133" s="218"/>
      <c r="BK133" s="218"/>
      <c r="BL133" s="218"/>
      <c r="BM133" s="218"/>
      <c r="BN133" s="218"/>
      <c r="BO133" s="218"/>
      <c r="BP133" s="218"/>
      <c r="BQ133" s="218"/>
      <c r="BR133" s="218"/>
      <c r="BS133" s="218"/>
      <c r="BT133" s="218"/>
      <c r="BU133" s="218"/>
      <c r="BV133" s="218"/>
      <c r="BW133" s="218"/>
      <c r="BX133" s="218"/>
      <c r="BY133" s="218"/>
      <c r="BZ133" s="218"/>
      <c r="CA133" s="218"/>
      <c r="CB133" s="218"/>
      <c r="CC133" s="218"/>
      <c r="CD133" s="218"/>
      <c r="CE133" s="218"/>
      <c r="CF133" s="218"/>
      <c r="CG133" s="218"/>
      <c r="CH133" s="218"/>
      <c r="CI133" s="218"/>
      <c r="CJ133" s="218"/>
      <c r="CK133" s="218"/>
      <c r="CL133" s="218"/>
      <c r="CM133" s="218"/>
      <c r="CN133" s="218"/>
    </row>
    <row r="134" spans="19:92" s="217" customFormat="1" ht="12.75">
      <c r="S134" s="218"/>
      <c r="T134" s="218"/>
      <c r="U134" s="218"/>
      <c r="V134" s="218"/>
      <c r="W134" s="218"/>
      <c r="X134" s="218"/>
      <c r="Y134" s="218"/>
      <c r="Z134" s="218"/>
      <c r="AA134" s="218"/>
      <c r="AB134" s="218"/>
      <c r="AC134" s="218"/>
      <c r="AD134" s="218"/>
      <c r="AE134" s="218"/>
      <c r="AF134" s="218"/>
      <c r="AG134" s="218"/>
      <c r="AH134" s="218"/>
      <c r="AI134" s="218"/>
      <c r="AJ134" s="218"/>
      <c r="AK134" s="218"/>
      <c r="AL134" s="218"/>
      <c r="AM134" s="218"/>
      <c r="AN134" s="218"/>
      <c r="AO134" s="218"/>
      <c r="AP134" s="218"/>
      <c r="AQ134" s="218"/>
      <c r="AR134" s="218"/>
      <c r="AS134" s="218"/>
      <c r="AT134" s="218"/>
      <c r="AU134" s="218"/>
      <c r="AV134" s="218"/>
      <c r="AW134" s="218"/>
      <c r="AX134" s="218"/>
      <c r="AY134" s="218"/>
      <c r="AZ134" s="218"/>
      <c r="BA134" s="218"/>
      <c r="BB134" s="218"/>
      <c r="BC134" s="218"/>
      <c r="BD134" s="218"/>
      <c r="BE134" s="218"/>
      <c r="BF134" s="218"/>
      <c r="BG134" s="218"/>
      <c r="BH134" s="218"/>
      <c r="BI134" s="218"/>
      <c r="BJ134" s="218"/>
      <c r="BK134" s="218"/>
      <c r="BL134" s="218"/>
      <c r="BM134" s="218"/>
      <c r="BN134" s="218"/>
      <c r="BO134" s="218"/>
      <c r="BP134" s="218"/>
      <c r="BQ134" s="218"/>
      <c r="BR134" s="218"/>
      <c r="BS134" s="218"/>
      <c r="BT134" s="218"/>
      <c r="BU134" s="218"/>
      <c r="BV134" s="218"/>
      <c r="BW134" s="218"/>
      <c r="BX134" s="218"/>
      <c r="BY134" s="218"/>
      <c r="BZ134" s="218"/>
      <c r="CA134" s="218"/>
      <c r="CB134" s="218"/>
      <c r="CC134" s="218"/>
      <c r="CD134" s="218"/>
      <c r="CE134" s="218"/>
      <c r="CF134" s="218"/>
      <c r="CG134" s="218"/>
      <c r="CH134" s="218"/>
      <c r="CI134" s="218"/>
      <c r="CJ134" s="218"/>
      <c r="CK134" s="218"/>
      <c r="CL134" s="218"/>
      <c r="CM134" s="218"/>
      <c r="CN134" s="218"/>
    </row>
    <row r="135" spans="19:92" s="217" customFormat="1" ht="12.75">
      <c r="S135" s="218"/>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8"/>
      <c r="AR135" s="218"/>
      <c r="AS135" s="218"/>
      <c r="AT135" s="218"/>
      <c r="AU135" s="218"/>
      <c r="AV135" s="218"/>
      <c r="AW135" s="218"/>
      <c r="AX135" s="218"/>
      <c r="AY135" s="218"/>
      <c r="AZ135" s="218"/>
      <c r="BA135" s="218"/>
      <c r="BB135" s="218"/>
      <c r="BC135" s="218"/>
      <c r="BD135" s="218"/>
      <c r="BE135" s="218"/>
      <c r="BF135" s="218"/>
      <c r="BG135" s="218"/>
      <c r="BH135" s="218"/>
      <c r="BI135" s="218"/>
      <c r="BJ135" s="218"/>
      <c r="BK135" s="218"/>
      <c r="BL135" s="218"/>
      <c r="BM135" s="218"/>
      <c r="BN135" s="218"/>
      <c r="BO135" s="218"/>
      <c r="BP135" s="218"/>
      <c r="BQ135" s="218"/>
      <c r="BR135" s="218"/>
      <c r="BS135" s="218"/>
      <c r="BT135" s="218"/>
      <c r="BU135" s="218"/>
      <c r="BV135" s="218"/>
      <c r="BW135" s="218"/>
      <c r="BX135" s="218"/>
      <c r="BY135" s="218"/>
      <c r="BZ135" s="218"/>
      <c r="CA135" s="218"/>
      <c r="CB135" s="218"/>
      <c r="CC135" s="218"/>
      <c r="CD135" s="218"/>
      <c r="CE135" s="218"/>
      <c r="CF135" s="218"/>
      <c r="CG135" s="218"/>
      <c r="CH135" s="218"/>
      <c r="CI135" s="218"/>
      <c r="CJ135" s="218"/>
      <c r="CK135" s="218"/>
      <c r="CL135" s="218"/>
      <c r="CM135" s="218"/>
      <c r="CN135" s="218"/>
    </row>
    <row r="136" spans="19:92" s="217" customFormat="1" ht="12.75">
      <c r="S136" s="218"/>
      <c r="T136" s="218"/>
      <c r="U136" s="218"/>
      <c r="V136" s="218"/>
      <c r="W136" s="218"/>
      <c r="X136" s="218"/>
      <c r="Y136" s="218"/>
      <c r="Z136" s="218"/>
      <c r="AA136" s="218"/>
      <c r="AB136" s="218"/>
      <c r="AC136" s="218"/>
      <c r="AD136" s="218"/>
      <c r="AE136" s="218"/>
      <c r="AF136" s="218"/>
      <c r="AG136" s="218"/>
      <c r="AH136" s="218"/>
      <c r="AI136" s="218"/>
      <c r="AJ136" s="218"/>
      <c r="AK136" s="218"/>
      <c r="AL136" s="218"/>
      <c r="AM136" s="218"/>
      <c r="AN136" s="218"/>
      <c r="AO136" s="218"/>
      <c r="AP136" s="218"/>
      <c r="AQ136" s="218"/>
      <c r="AR136" s="218"/>
      <c r="AS136" s="218"/>
      <c r="AT136" s="218"/>
      <c r="AU136" s="218"/>
      <c r="AV136" s="218"/>
      <c r="AW136" s="218"/>
      <c r="AX136" s="218"/>
      <c r="AY136" s="218"/>
      <c r="AZ136" s="218"/>
      <c r="BA136" s="218"/>
      <c r="BB136" s="218"/>
      <c r="BC136" s="218"/>
      <c r="BD136" s="218"/>
      <c r="BE136" s="218"/>
      <c r="BF136" s="218"/>
      <c r="BG136" s="218"/>
      <c r="BH136" s="218"/>
      <c r="BI136" s="218"/>
      <c r="BJ136" s="218"/>
      <c r="BK136" s="218"/>
      <c r="BL136" s="218"/>
      <c r="BM136" s="218"/>
      <c r="BN136" s="218"/>
      <c r="BO136" s="218"/>
      <c r="BP136" s="218"/>
      <c r="BQ136" s="218"/>
      <c r="BR136" s="218"/>
      <c r="BS136" s="218"/>
      <c r="BT136" s="218"/>
      <c r="BU136" s="218"/>
      <c r="BV136" s="218"/>
      <c r="BW136" s="218"/>
      <c r="BX136" s="218"/>
      <c r="BY136" s="218"/>
      <c r="BZ136" s="218"/>
      <c r="CA136" s="218"/>
      <c r="CB136" s="218"/>
      <c r="CC136" s="218"/>
      <c r="CD136" s="218"/>
      <c r="CE136" s="218"/>
      <c r="CF136" s="218"/>
      <c r="CG136" s="218"/>
      <c r="CH136" s="218"/>
      <c r="CI136" s="218"/>
      <c r="CJ136" s="218"/>
      <c r="CK136" s="218"/>
      <c r="CL136" s="218"/>
      <c r="CM136" s="218"/>
      <c r="CN136" s="218"/>
    </row>
    <row r="137" spans="19:92" s="217" customFormat="1" ht="12.75">
      <c r="S137" s="218"/>
      <c r="T137" s="218"/>
      <c r="U137" s="218"/>
      <c r="V137" s="218"/>
      <c r="W137" s="218"/>
      <c r="X137" s="218"/>
      <c r="Y137" s="218"/>
      <c r="Z137" s="218"/>
      <c r="AA137" s="218"/>
      <c r="AB137" s="218"/>
      <c r="AC137" s="218"/>
      <c r="AD137" s="218"/>
      <c r="AE137" s="218"/>
      <c r="AF137" s="218"/>
      <c r="AG137" s="218"/>
      <c r="AH137" s="218"/>
      <c r="AI137" s="218"/>
      <c r="AJ137" s="218"/>
      <c r="AK137" s="218"/>
      <c r="AL137" s="218"/>
      <c r="AM137" s="218"/>
      <c r="AN137" s="218"/>
      <c r="AO137" s="218"/>
      <c r="AP137" s="218"/>
      <c r="AQ137" s="218"/>
      <c r="AR137" s="218"/>
      <c r="AS137" s="218"/>
      <c r="AT137" s="218"/>
      <c r="AU137" s="218"/>
      <c r="AV137" s="218"/>
      <c r="AW137" s="218"/>
      <c r="AX137" s="218"/>
      <c r="AY137" s="218"/>
      <c r="AZ137" s="218"/>
      <c r="BA137" s="218"/>
      <c r="BB137" s="218"/>
      <c r="BC137" s="218"/>
      <c r="BD137" s="218"/>
      <c r="BE137" s="218"/>
      <c r="BF137" s="218"/>
      <c r="BG137" s="218"/>
      <c r="BH137" s="218"/>
      <c r="BI137" s="218"/>
      <c r="BJ137" s="218"/>
      <c r="BK137" s="218"/>
      <c r="BL137" s="218"/>
      <c r="BM137" s="218"/>
      <c r="BN137" s="218"/>
      <c r="BO137" s="218"/>
      <c r="BP137" s="218"/>
      <c r="BQ137" s="218"/>
      <c r="BR137" s="218"/>
      <c r="BS137" s="218"/>
      <c r="BT137" s="218"/>
      <c r="BU137" s="218"/>
      <c r="BV137" s="218"/>
      <c r="BW137" s="218"/>
      <c r="BX137" s="218"/>
      <c r="BY137" s="218"/>
      <c r="BZ137" s="218"/>
      <c r="CA137" s="218"/>
      <c r="CB137" s="218"/>
      <c r="CC137" s="218"/>
      <c r="CD137" s="218"/>
      <c r="CE137" s="218"/>
      <c r="CF137" s="218"/>
      <c r="CG137" s="218"/>
      <c r="CH137" s="218"/>
      <c r="CI137" s="218"/>
      <c r="CJ137" s="218"/>
      <c r="CK137" s="218"/>
      <c r="CL137" s="218"/>
      <c r="CM137" s="218"/>
      <c r="CN137" s="218"/>
    </row>
    <row r="138" spans="19:92" s="217" customFormat="1" ht="12.75">
      <c r="S138" s="218"/>
      <c r="T138" s="218"/>
      <c r="U138" s="218"/>
      <c r="V138" s="218"/>
      <c r="W138" s="218"/>
      <c r="X138" s="218"/>
      <c r="Y138" s="218"/>
      <c r="Z138" s="218"/>
      <c r="AA138" s="218"/>
      <c r="AB138" s="218"/>
      <c r="AC138" s="218"/>
      <c r="AD138" s="218"/>
      <c r="AE138" s="218"/>
      <c r="AF138" s="218"/>
      <c r="AG138" s="218"/>
      <c r="AH138" s="218"/>
      <c r="AI138" s="218"/>
      <c r="AJ138" s="218"/>
      <c r="AK138" s="218"/>
      <c r="AL138" s="218"/>
      <c r="AM138" s="218"/>
      <c r="AN138" s="218"/>
      <c r="AO138" s="218"/>
      <c r="AP138" s="218"/>
      <c r="AQ138" s="218"/>
      <c r="AR138" s="218"/>
      <c r="AS138" s="218"/>
      <c r="AT138" s="218"/>
      <c r="AU138" s="218"/>
      <c r="AV138" s="218"/>
      <c r="AW138" s="218"/>
      <c r="AX138" s="218"/>
      <c r="AY138" s="218"/>
      <c r="AZ138" s="218"/>
      <c r="BA138" s="218"/>
      <c r="BB138" s="218"/>
      <c r="BC138" s="218"/>
      <c r="BD138" s="218"/>
      <c r="BE138" s="218"/>
      <c r="BF138" s="218"/>
      <c r="BG138" s="218"/>
      <c r="BH138" s="218"/>
      <c r="BI138" s="218"/>
      <c r="BJ138" s="218"/>
      <c r="BK138" s="218"/>
      <c r="BL138" s="218"/>
      <c r="BM138" s="218"/>
      <c r="BN138" s="218"/>
      <c r="BO138" s="218"/>
      <c r="BP138" s="218"/>
      <c r="BQ138" s="218"/>
      <c r="BR138" s="218"/>
      <c r="BS138" s="218"/>
      <c r="BT138" s="218"/>
      <c r="BU138" s="218"/>
      <c r="BV138" s="218"/>
      <c r="BW138" s="218"/>
      <c r="BX138" s="218"/>
      <c r="BY138" s="218"/>
      <c r="BZ138" s="218"/>
      <c r="CA138" s="218"/>
      <c r="CB138" s="218"/>
      <c r="CC138" s="218"/>
      <c r="CD138" s="218"/>
      <c r="CE138" s="218"/>
      <c r="CF138" s="218"/>
      <c r="CG138" s="218"/>
      <c r="CH138" s="218"/>
      <c r="CI138" s="218"/>
      <c r="CJ138" s="218"/>
      <c r="CK138" s="218"/>
      <c r="CL138" s="218"/>
      <c r="CM138" s="218"/>
      <c r="CN138" s="218"/>
    </row>
    <row r="139" spans="19:92" s="217" customFormat="1" ht="12.75">
      <c r="S139" s="218"/>
      <c r="T139" s="218"/>
      <c r="U139" s="218"/>
      <c r="V139" s="218"/>
      <c r="W139" s="218"/>
      <c r="X139" s="218"/>
      <c r="Y139" s="218"/>
      <c r="Z139" s="218"/>
      <c r="AA139" s="218"/>
      <c r="AB139" s="218"/>
      <c r="AC139" s="218"/>
      <c r="AD139" s="218"/>
      <c r="AE139" s="218"/>
      <c r="AF139" s="218"/>
      <c r="AG139" s="218"/>
      <c r="AH139" s="218"/>
      <c r="AI139" s="218"/>
      <c r="AJ139" s="218"/>
      <c r="AK139" s="218"/>
      <c r="AL139" s="218"/>
      <c r="AM139" s="218"/>
      <c r="AN139" s="218"/>
      <c r="AO139" s="218"/>
      <c r="AP139" s="218"/>
      <c r="AQ139" s="218"/>
      <c r="AR139" s="218"/>
      <c r="AS139" s="218"/>
      <c r="AT139" s="218"/>
      <c r="AU139" s="218"/>
      <c r="AV139" s="218"/>
      <c r="AW139" s="218"/>
      <c r="AX139" s="218"/>
      <c r="AY139" s="218"/>
      <c r="AZ139" s="218"/>
      <c r="BA139" s="218"/>
      <c r="BB139" s="218"/>
      <c r="BC139" s="218"/>
      <c r="BD139" s="218"/>
      <c r="BE139" s="218"/>
      <c r="BF139" s="218"/>
      <c r="BG139" s="218"/>
      <c r="BH139" s="218"/>
      <c r="BI139" s="218"/>
      <c r="BJ139" s="218"/>
      <c r="BK139" s="218"/>
      <c r="BL139" s="218"/>
      <c r="BM139" s="218"/>
      <c r="BN139" s="218"/>
      <c r="BO139" s="218"/>
      <c r="BP139" s="218"/>
      <c r="BQ139" s="218"/>
      <c r="BR139" s="218"/>
      <c r="BS139" s="218"/>
      <c r="BT139" s="218"/>
      <c r="BU139" s="218"/>
      <c r="BV139" s="218"/>
      <c r="BW139" s="218"/>
      <c r="BX139" s="218"/>
      <c r="BY139" s="218"/>
      <c r="BZ139" s="218"/>
      <c r="CA139" s="218"/>
      <c r="CB139" s="218"/>
      <c r="CC139" s="218"/>
      <c r="CD139" s="218"/>
      <c r="CE139" s="218"/>
      <c r="CF139" s="218"/>
      <c r="CG139" s="218"/>
      <c r="CH139" s="218"/>
      <c r="CI139" s="218"/>
      <c r="CJ139" s="218"/>
      <c r="CK139" s="218"/>
      <c r="CL139" s="218"/>
      <c r="CM139" s="218"/>
      <c r="CN139" s="218"/>
    </row>
    <row r="140" spans="19:92" s="217" customFormat="1" ht="12.75">
      <c r="S140" s="218"/>
      <c r="T140" s="218"/>
      <c r="U140" s="218"/>
      <c r="V140" s="218"/>
      <c r="W140" s="218"/>
      <c r="X140" s="218"/>
      <c r="Y140" s="218"/>
      <c r="Z140" s="218"/>
      <c r="AA140" s="218"/>
      <c r="AB140" s="218"/>
      <c r="AC140" s="218"/>
      <c r="AD140" s="218"/>
      <c r="AE140" s="218"/>
      <c r="AF140" s="218"/>
      <c r="AG140" s="218"/>
      <c r="AH140" s="218"/>
      <c r="AI140" s="218"/>
      <c r="AJ140" s="218"/>
      <c r="AK140" s="218"/>
      <c r="AL140" s="218"/>
      <c r="AM140" s="218"/>
      <c r="AN140" s="218"/>
      <c r="AO140" s="218"/>
      <c r="AP140" s="218"/>
      <c r="AQ140" s="218"/>
      <c r="AR140" s="218"/>
      <c r="AS140" s="218"/>
      <c r="AT140" s="218"/>
      <c r="AU140" s="218"/>
      <c r="AV140" s="218"/>
      <c r="AW140" s="218"/>
      <c r="AX140" s="218"/>
      <c r="AY140" s="218"/>
      <c r="AZ140" s="218"/>
      <c r="BA140" s="218"/>
      <c r="BB140" s="218"/>
      <c r="BC140" s="218"/>
      <c r="BD140" s="218"/>
      <c r="BE140" s="218"/>
      <c r="BF140" s="218"/>
      <c r="BG140" s="218"/>
      <c r="BH140" s="218"/>
      <c r="BI140" s="218"/>
      <c r="BJ140" s="218"/>
      <c r="BK140" s="218"/>
      <c r="BL140" s="218"/>
      <c r="BM140" s="218"/>
      <c r="BN140" s="218"/>
      <c r="BO140" s="218"/>
      <c r="BP140" s="218"/>
      <c r="BQ140" s="218"/>
      <c r="BR140" s="218"/>
      <c r="BS140" s="218"/>
      <c r="BT140" s="218"/>
      <c r="BU140" s="218"/>
      <c r="BV140" s="218"/>
      <c r="BW140" s="218"/>
      <c r="BX140" s="218"/>
      <c r="BY140" s="218"/>
      <c r="BZ140" s="218"/>
      <c r="CA140" s="218"/>
      <c r="CB140" s="218"/>
      <c r="CC140" s="218"/>
      <c r="CD140" s="218"/>
      <c r="CE140" s="218"/>
      <c r="CF140" s="218"/>
      <c r="CG140" s="218"/>
      <c r="CH140" s="218"/>
      <c r="CI140" s="218"/>
      <c r="CJ140" s="218"/>
      <c r="CK140" s="218"/>
      <c r="CL140" s="218"/>
      <c r="CM140" s="218"/>
      <c r="CN140" s="218"/>
    </row>
    <row r="141" spans="19:92" s="217" customFormat="1" ht="12.75">
      <c r="S141" s="218"/>
      <c r="T141" s="218"/>
      <c r="U141" s="218"/>
      <c r="V141" s="218"/>
      <c r="W141" s="218"/>
      <c r="X141" s="218"/>
      <c r="Y141" s="218"/>
      <c r="Z141" s="218"/>
      <c r="AA141" s="218"/>
      <c r="AB141" s="218"/>
      <c r="AC141" s="218"/>
      <c r="AD141" s="218"/>
      <c r="AE141" s="218"/>
      <c r="AF141" s="218"/>
      <c r="AG141" s="218"/>
      <c r="AH141" s="218"/>
      <c r="AI141" s="218"/>
      <c r="AJ141" s="218"/>
      <c r="AK141" s="218"/>
      <c r="AL141" s="218"/>
      <c r="AM141" s="218"/>
      <c r="AN141" s="218"/>
      <c r="AO141" s="218"/>
      <c r="AP141" s="218"/>
      <c r="AQ141" s="218"/>
      <c r="AR141" s="218"/>
      <c r="AS141" s="218"/>
      <c r="AT141" s="218"/>
      <c r="AU141" s="218"/>
      <c r="AV141" s="218"/>
      <c r="AW141" s="218"/>
      <c r="AX141" s="218"/>
      <c r="AY141" s="218"/>
      <c r="AZ141" s="218"/>
      <c r="BA141" s="218"/>
      <c r="BB141" s="218"/>
      <c r="BC141" s="218"/>
      <c r="BD141" s="218"/>
      <c r="BE141" s="218"/>
      <c r="BF141" s="218"/>
      <c r="BG141" s="218"/>
      <c r="BH141" s="218"/>
      <c r="BI141" s="218"/>
      <c r="BJ141" s="218"/>
      <c r="BK141" s="218"/>
      <c r="BL141" s="218"/>
      <c r="BM141" s="218"/>
      <c r="BN141" s="218"/>
      <c r="BO141" s="218"/>
      <c r="BP141" s="218"/>
      <c r="BQ141" s="218"/>
      <c r="BR141" s="218"/>
      <c r="BS141" s="218"/>
      <c r="BT141" s="218"/>
      <c r="BU141" s="218"/>
      <c r="BV141" s="218"/>
      <c r="BW141" s="218"/>
      <c r="BX141" s="218"/>
      <c r="BY141" s="218"/>
      <c r="BZ141" s="218"/>
      <c r="CA141" s="218"/>
      <c r="CB141" s="218"/>
      <c r="CC141" s="218"/>
      <c r="CD141" s="218"/>
      <c r="CE141" s="218"/>
      <c r="CF141" s="218"/>
      <c r="CG141" s="218"/>
      <c r="CH141" s="218"/>
      <c r="CI141" s="218"/>
      <c r="CJ141" s="218"/>
      <c r="CK141" s="218"/>
      <c r="CL141" s="218"/>
      <c r="CM141" s="218"/>
      <c r="CN141" s="218"/>
    </row>
    <row r="142" spans="19:92" s="217" customFormat="1" ht="12.75">
      <c r="S142" s="218"/>
      <c r="T142" s="218"/>
      <c r="U142" s="218"/>
      <c r="V142" s="218"/>
      <c r="W142" s="218"/>
      <c r="X142" s="218"/>
      <c r="Y142" s="218"/>
      <c r="Z142" s="218"/>
      <c r="AA142" s="218"/>
      <c r="AB142" s="218"/>
      <c r="AC142" s="218"/>
      <c r="AD142" s="218"/>
      <c r="AE142" s="218"/>
      <c r="AF142" s="218"/>
      <c r="AG142" s="218"/>
      <c r="AH142" s="218"/>
      <c r="AI142" s="218"/>
      <c r="AJ142" s="218"/>
      <c r="AK142" s="218"/>
      <c r="AL142" s="218"/>
      <c r="AM142" s="218"/>
      <c r="AN142" s="218"/>
      <c r="AO142" s="218"/>
      <c r="AP142" s="218"/>
      <c r="AQ142" s="218"/>
      <c r="AR142" s="218"/>
      <c r="AS142" s="218"/>
      <c r="AT142" s="218"/>
      <c r="AU142" s="218"/>
      <c r="AV142" s="218"/>
      <c r="AW142" s="218"/>
      <c r="AX142" s="218"/>
      <c r="AY142" s="218"/>
      <c r="AZ142" s="218"/>
      <c r="BA142" s="218"/>
      <c r="BB142" s="218"/>
      <c r="BC142" s="218"/>
      <c r="BD142" s="218"/>
      <c r="BE142" s="218"/>
      <c r="BF142" s="218"/>
      <c r="BG142" s="218"/>
      <c r="BH142" s="218"/>
      <c r="BI142" s="218"/>
      <c r="BJ142" s="218"/>
      <c r="BK142" s="218"/>
      <c r="BL142" s="218"/>
      <c r="BM142" s="218"/>
      <c r="BN142" s="218"/>
      <c r="BO142" s="218"/>
      <c r="BP142" s="218"/>
      <c r="BQ142" s="218"/>
      <c r="BR142" s="218"/>
      <c r="BS142" s="218"/>
      <c r="BT142" s="218"/>
      <c r="BU142" s="218"/>
      <c r="BV142" s="218"/>
      <c r="BW142" s="218"/>
      <c r="BX142" s="218"/>
      <c r="BY142" s="218"/>
      <c r="BZ142" s="218"/>
      <c r="CA142" s="218"/>
      <c r="CB142" s="218"/>
      <c r="CC142" s="218"/>
      <c r="CD142" s="218"/>
      <c r="CE142" s="218"/>
      <c r="CF142" s="218"/>
      <c r="CG142" s="218"/>
      <c r="CH142" s="218"/>
      <c r="CI142" s="218"/>
      <c r="CJ142" s="218"/>
      <c r="CK142" s="218"/>
      <c r="CL142" s="218"/>
      <c r="CM142" s="218"/>
      <c r="CN142" s="218"/>
    </row>
    <row r="143" spans="19:92" s="217" customFormat="1" ht="12.75">
      <c r="S143" s="218"/>
      <c r="T143" s="218"/>
      <c r="U143" s="218"/>
      <c r="V143" s="218"/>
      <c r="W143" s="218"/>
      <c r="X143" s="218"/>
      <c r="Y143" s="218"/>
      <c r="Z143" s="218"/>
      <c r="AA143" s="218"/>
      <c r="AB143" s="218"/>
      <c r="AC143" s="218"/>
      <c r="AD143" s="218"/>
      <c r="AE143" s="218"/>
      <c r="AF143" s="218"/>
      <c r="AG143" s="218"/>
      <c r="AH143" s="218"/>
      <c r="AI143" s="218"/>
      <c r="AJ143" s="218"/>
      <c r="AK143" s="218"/>
      <c r="AL143" s="218"/>
      <c r="AM143" s="218"/>
      <c r="AN143" s="218"/>
      <c r="AO143" s="218"/>
      <c r="AP143" s="218"/>
      <c r="AQ143" s="218"/>
      <c r="AR143" s="218"/>
      <c r="AS143" s="218"/>
      <c r="AT143" s="218"/>
      <c r="AU143" s="218"/>
      <c r="AV143" s="218"/>
      <c r="AW143" s="218"/>
      <c r="AX143" s="218"/>
      <c r="AY143" s="218"/>
      <c r="AZ143" s="218"/>
      <c r="BA143" s="218"/>
      <c r="BB143" s="218"/>
      <c r="BC143" s="218"/>
      <c r="BD143" s="218"/>
      <c r="BE143" s="218"/>
      <c r="BF143" s="218"/>
      <c r="BG143" s="218"/>
      <c r="BH143" s="218"/>
      <c r="BI143" s="218"/>
      <c r="BJ143" s="218"/>
      <c r="BK143" s="218"/>
      <c r="BL143" s="218"/>
      <c r="BM143" s="218"/>
      <c r="BN143" s="218"/>
      <c r="BO143" s="218"/>
      <c r="BP143" s="218"/>
      <c r="BQ143" s="218"/>
      <c r="BR143" s="218"/>
      <c r="BS143" s="218"/>
      <c r="BT143" s="218"/>
      <c r="BU143" s="218"/>
      <c r="BV143" s="218"/>
      <c r="BW143" s="218"/>
      <c r="BX143" s="218"/>
      <c r="BY143" s="218"/>
      <c r="BZ143" s="218"/>
      <c r="CA143" s="218"/>
      <c r="CB143" s="218"/>
      <c r="CC143" s="218"/>
      <c r="CD143" s="218"/>
      <c r="CE143" s="218"/>
      <c r="CF143" s="218"/>
      <c r="CG143" s="218"/>
      <c r="CH143" s="218"/>
      <c r="CI143" s="218"/>
      <c r="CJ143" s="218"/>
      <c r="CK143" s="218"/>
      <c r="CL143" s="218"/>
      <c r="CM143" s="218"/>
      <c r="CN143" s="218"/>
    </row>
    <row r="144" spans="19:92" s="217" customFormat="1" ht="12.75">
      <c r="S144" s="218"/>
      <c r="T144" s="218"/>
      <c r="U144" s="218"/>
      <c r="V144" s="218"/>
      <c r="W144" s="218"/>
      <c r="X144" s="218"/>
      <c r="Y144" s="218"/>
      <c r="Z144" s="218"/>
      <c r="AA144" s="218"/>
      <c r="AB144" s="218"/>
      <c r="AC144" s="218"/>
      <c r="AD144" s="218"/>
      <c r="AE144" s="218"/>
      <c r="AF144" s="218"/>
      <c r="AG144" s="218"/>
      <c r="AH144" s="218"/>
      <c r="AI144" s="218"/>
      <c r="AJ144" s="218"/>
      <c r="AK144" s="218"/>
      <c r="AL144" s="218"/>
      <c r="AM144" s="218"/>
      <c r="AN144" s="218"/>
      <c r="AO144" s="218"/>
      <c r="AP144" s="218"/>
      <c r="AQ144" s="218"/>
      <c r="AR144" s="218"/>
      <c r="AS144" s="218"/>
      <c r="AT144" s="218"/>
      <c r="AU144" s="218"/>
      <c r="AV144" s="218"/>
      <c r="AW144" s="218"/>
      <c r="AX144" s="218"/>
      <c r="AY144" s="218"/>
      <c r="AZ144" s="218"/>
      <c r="BA144" s="218"/>
      <c r="BB144" s="218"/>
      <c r="BC144" s="218"/>
      <c r="BD144" s="218"/>
      <c r="BE144" s="218"/>
      <c r="BF144" s="218"/>
      <c r="BG144" s="218"/>
      <c r="BH144" s="218"/>
      <c r="BI144" s="218"/>
      <c r="BJ144" s="218"/>
      <c r="BK144" s="218"/>
      <c r="BL144" s="218"/>
      <c r="BM144" s="218"/>
      <c r="BN144" s="218"/>
      <c r="BO144" s="218"/>
      <c r="BP144" s="218"/>
      <c r="BQ144" s="218"/>
      <c r="BR144" s="218"/>
      <c r="BS144" s="218"/>
      <c r="BT144" s="218"/>
      <c r="BU144" s="218"/>
      <c r="BV144" s="218"/>
      <c r="BW144" s="218"/>
      <c r="BX144" s="218"/>
      <c r="BY144" s="218"/>
      <c r="BZ144" s="218"/>
      <c r="CA144" s="218"/>
      <c r="CB144" s="218"/>
      <c r="CC144" s="218"/>
      <c r="CD144" s="218"/>
      <c r="CE144" s="218"/>
      <c r="CF144" s="218"/>
      <c r="CG144" s="218"/>
      <c r="CH144" s="218"/>
      <c r="CI144" s="218"/>
      <c r="CJ144" s="218"/>
      <c r="CK144" s="218"/>
      <c r="CL144" s="218"/>
      <c r="CM144" s="218"/>
      <c r="CN144" s="218"/>
    </row>
    <row r="145" spans="19:92" s="217" customFormat="1" ht="12.75">
      <c r="S145" s="218"/>
      <c r="T145" s="218"/>
      <c r="U145" s="218"/>
      <c r="V145" s="218"/>
      <c r="W145" s="218"/>
      <c r="X145" s="218"/>
      <c r="Y145" s="218"/>
      <c r="Z145" s="218"/>
      <c r="AA145" s="218"/>
      <c r="AB145" s="218"/>
      <c r="AC145" s="218"/>
      <c r="AD145" s="218"/>
      <c r="AE145" s="218"/>
      <c r="AF145" s="218"/>
      <c r="AG145" s="218"/>
      <c r="AH145" s="218"/>
      <c r="AI145" s="218"/>
      <c r="AJ145" s="218"/>
      <c r="AK145" s="218"/>
      <c r="AL145" s="218"/>
      <c r="AM145" s="218"/>
      <c r="AN145" s="218"/>
      <c r="AO145" s="218"/>
      <c r="AP145" s="218"/>
      <c r="AQ145" s="218"/>
      <c r="AR145" s="218"/>
      <c r="AS145" s="218"/>
      <c r="AT145" s="218"/>
      <c r="AU145" s="218"/>
      <c r="AV145" s="218"/>
      <c r="AW145" s="218"/>
      <c r="AX145" s="218"/>
      <c r="AY145" s="218"/>
      <c r="AZ145" s="218"/>
      <c r="BA145" s="218"/>
      <c r="BB145" s="218"/>
      <c r="BC145" s="218"/>
      <c r="BD145" s="218"/>
      <c r="BE145" s="218"/>
      <c r="BF145" s="218"/>
      <c r="BG145" s="218"/>
      <c r="BH145" s="218"/>
      <c r="BI145" s="218"/>
      <c r="BJ145" s="218"/>
      <c r="BK145" s="218"/>
      <c r="BL145" s="218"/>
      <c r="BM145" s="218"/>
      <c r="BN145" s="218"/>
      <c r="BO145" s="218"/>
      <c r="BP145" s="218"/>
      <c r="BQ145" s="218"/>
      <c r="BR145" s="218"/>
      <c r="BS145" s="218"/>
      <c r="BT145" s="218"/>
      <c r="BU145" s="218"/>
      <c r="BV145" s="218"/>
      <c r="BW145" s="218"/>
      <c r="BX145" s="218"/>
      <c r="BY145" s="218"/>
      <c r="BZ145" s="218"/>
      <c r="CA145" s="218"/>
      <c r="CB145" s="218"/>
      <c r="CC145" s="218"/>
      <c r="CD145" s="218"/>
      <c r="CE145" s="218"/>
      <c r="CF145" s="218"/>
      <c r="CG145" s="218"/>
      <c r="CH145" s="218"/>
      <c r="CI145" s="218"/>
      <c r="CJ145" s="218"/>
      <c r="CK145" s="218"/>
      <c r="CL145" s="218"/>
      <c r="CM145" s="218"/>
      <c r="CN145" s="218"/>
    </row>
    <row r="146" spans="19:92" s="217" customFormat="1" ht="12.75">
      <c r="S146" s="218"/>
      <c r="T146" s="218"/>
      <c r="U146" s="218"/>
      <c r="V146" s="218"/>
      <c r="W146" s="218"/>
      <c r="X146" s="218"/>
      <c r="Y146" s="218"/>
      <c r="Z146" s="218"/>
      <c r="AA146" s="218"/>
      <c r="AB146" s="218"/>
      <c r="AC146" s="218"/>
      <c r="AD146" s="218"/>
      <c r="AE146" s="218"/>
      <c r="AF146" s="218"/>
      <c r="AG146" s="218"/>
      <c r="AH146" s="218"/>
      <c r="AI146" s="218"/>
      <c r="AJ146" s="218"/>
      <c r="AK146" s="218"/>
      <c r="AL146" s="218"/>
      <c r="AM146" s="218"/>
      <c r="AN146" s="218"/>
      <c r="AO146" s="218"/>
      <c r="AP146" s="218"/>
      <c r="AQ146" s="218"/>
      <c r="AR146" s="218"/>
      <c r="AS146" s="218"/>
      <c r="AT146" s="218"/>
      <c r="AU146" s="218"/>
      <c r="AV146" s="218"/>
      <c r="AW146" s="218"/>
      <c r="AX146" s="218"/>
      <c r="AY146" s="218"/>
      <c r="AZ146" s="218"/>
      <c r="BA146" s="218"/>
      <c r="BB146" s="218"/>
      <c r="BC146" s="218"/>
      <c r="BD146" s="218"/>
      <c r="BE146" s="218"/>
      <c r="BF146" s="218"/>
      <c r="BG146" s="218"/>
      <c r="BH146" s="218"/>
      <c r="BI146" s="218"/>
      <c r="BJ146" s="218"/>
      <c r="BK146" s="218"/>
      <c r="BL146" s="218"/>
      <c r="BM146" s="218"/>
      <c r="BN146" s="218"/>
      <c r="BO146" s="218"/>
      <c r="BP146" s="218"/>
      <c r="BQ146" s="218"/>
      <c r="BR146" s="218"/>
      <c r="BS146" s="218"/>
      <c r="BT146" s="218"/>
      <c r="BU146" s="218"/>
      <c r="BV146" s="218"/>
      <c r="BW146" s="218"/>
      <c r="BX146" s="218"/>
      <c r="BY146" s="218"/>
      <c r="BZ146" s="218"/>
      <c r="CA146" s="218"/>
      <c r="CB146" s="218"/>
      <c r="CC146" s="218"/>
      <c r="CD146" s="218"/>
      <c r="CE146" s="218"/>
      <c r="CF146" s="218"/>
      <c r="CG146" s="218"/>
      <c r="CH146" s="218"/>
      <c r="CI146" s="218"/>
      <c r="CJ146" s="218"/>
      <c r="CK146" s="218"/>
      <c r="CL146" s="218"/>
      <c r="CM146" s="218"/>
      <c r="CN146" s="218"/>
    </row>
    <row r="147" spans="19:92" s="217" customFormat="1" ht="12.75">
      <c r="S147" s="218"/>
      <c r="T147" s="218"/>
      <c r="U147" s="218"/>
      <c r="V147" s="218"/>
      <c r="W147" s="218"/>
      <c r="X147" s="218"/>
      <c r="Y147" s="218"/>
      <c r="Z147" s="218"/>
      <c r="AA147" s="218"/>
      <c r="AB147" s="218"/>
      <c r="AC147" s="218"/>
      <c r="AD147" s="218"/>
      <c r="AE147" s="218"/>
      <c r="AF147" s="218"/>
      <c r="AG147" s="218"/>
      <c r="AH147" s="218"/>
      <c r="AI147" s="218"/>
      <c r="AJ147" s="218"/>
      <c r="AK147" s="218"/>
      <c r="AL147" s="218"/>
      <c r="AM147" s="218"/>
      <c r="AN147" s="218"/>
      <c r="AO147" s="218"/>
      <c r="AP147" s="218"/>
      <c r="AQ147" s="218"/>
      <c r="AR147" s="218"/>
      <c r="AS147" s="218"/>
      <c r="AT147" s="218"/>
      <c r="AU147" s="218"/>
      <c r="AV147" s="218"/>
      <c r="AW147" s="218"/>
      <c r="AX147" s="218"/>
      <c r="AY147" s="218"/>
      <c r="AZ147" s="218"/>
      <c r="BA147" s="218"/>
      <c r="BB147" s="218"/>
      <c r="BC147" s="218"/>
      <c r="BD147" s="218"/>
      <c r="BE147" s="218"/>
      <c r="BF147" s="218"/>
      <c r="BG147" s="218"/>
      <c r="BH147" s="218"/>
      <c r="BI147" s="218"/>
      <c r="BJ147" s="218"/>
      <c r="BK147" s="218"/>
      <c r="BL147" s="218"/>
      <c r="BM147" s="218"/>
      <c r="BN147" s="218"/>
      <c r="BO147" s="218"/>
      <c r="BP147" s="218"/>
      <c r="BQ147" s="218"/>
      <c r="BR147" s="218"/>
      <c r="BS147" s="218"/>
      <c r="BT147" s="218"/>
      <c r="BU147" s="218"/>
      <c r="BV147" s="218"/>
      <c r="BW147" s="218"/>
      <c r="BX147" s="218"/>
      <c r="BY147" s="218"/>
      <c r="BZ147" s="218"/>
      <c r="CA147" s="218"/>
      <c r="CB147" s="218"/>
      <c r="CC147" s="218"/>
      <c r="CD147" s="218"/>
      <c r="CE147" s="218"/>
      <c r="CF147" s="218"/>
      <c r="CG147" s="218"/>
      <c r="CH147" s="218"/>
      <c r="CI147" s="218"/>
      <c r="CJ147" s="218"/>
      <c r="CK147" s="218"/>
      <c r="CL147" s="218"/>
      <c r="CM147" s="218"/>
      <c r="CN147" s="218"/>
    </row>
    <row r="148" spans="19:92" s="217" customFormat="1" ht="12.75">
      <c r="S148" s="218"/>
      <c r="T148" s="218"/>
      <c r="U148" s="218"/>
      <c r="V148" s="218"/>
      <c r="W148" s="218"/>
      <c r="X148" s="218"/>
      <c r="Y148" s="218"/>
      <c r="Z148" s="218"/>
      <c r="AA148" s="218"/>
      <c r="AB148" s="218"/>
      <c r="AC148" s="218"/>
      <c r="AD148" s="218"/>
      <c r="AE148" s="218"/>
      <c r="AF148" s="218"/>
      <c r="AG148" s="218"/>
      <c r="AH148" s="218"/>
      <c r="AI148" s="218"/>
      <c r="AJ148" s="218"/>
      <c r="AK148" s="218"/>
      <c r="AL148" s="218"/>
      <c r="AM148" s="218"/>
      <c r="AN148" s="218"/>
      <c r="AO148" s="218"/>
      <c r="AP148" s="218"/>
      <c r="AQ148" s="218"/>
      <c r="AR148" s="218"/>
      <c r="AS148" s="218"/>
      <c r="AT148" s="218"/>
      <c r="AU148" s="218"/>
      <c r="AV148" s="218"/>
      <c r="AW148" s="218"/>
      <c r="AX148" s="218"/>
      <c r="AY148" s="218"/>
      <c r="AZ148" s="218"/>
      <c r="BA148" s="218"/>
      <c r="BB148" s="218"/>
      <c r="BC148" s="218"/>
      <c r="BD148" s="218"/>
      <c r="BE148" s="218"/>
      <c r="BF148" s="218"/>
      <c r="BG148" s="218"/>
      <c r="BH148" s="218"/>
      <c r="BI148" s="218"/>
      <c r="BJ148" s="218"/>
      <c r="BK148" s="218"/>
      <c r="BL148" s="218"/>
      <c r="BM148" s="218"/>
      <c r="BN148" s="218"/>
      <c r="BO148" s="218"/>
      <c r="BP148" s="218"/>
      <c r="BQ148" s="218"/>
      <c r="BR148" s="218"/>
      <c r="BS148" s="218"/>
      <c r="BT148" s="218"/>
      <c r="BU148" s="218"/>
      <c r="BV148" s="218"/>
      <c r="BW148" s="218"/>
      <c r="BX148" s="218"/>
      <c r="BY148" s="218"/>
      <c r="BZ148" s="218"/>
      <c r="CA148" s="218"/>
      <c r="CB148" s="218"/>
      <c r="CC148" s="218"/>
      <c r="CD148" s="218"/>
      <c r="CE148" s="218"/>
      <c r="CF148" s="218"/>
      <c r="CG148" s="218"/>
      <c r="CH148" s="218"/>
      <c r="CI148" s="218"/>
      <c r="CJ148" s="218"/>
      <c r="CK148" s="218"/>
      <c r="CL148" s="218"/>
      <c r="CM148" s="218"/>
      <c r="CN148" s="218"/>
    </row>
    <row r="149" spans="19:92" s="217" customFormat="1" ht="12.75">
      <c r="S149" s="218"/>
      <c r="T149" s="218"/>
      <c r="U149" s="218"/>
      <c r="V149" s="218"/>
      <c r="W149" s="218"/>
      <c r="X149" s="218"/>
      <c r="Y149" s="218"/>
      <c r="Z149" s="218"/>
      <c r="AA149" s="218"/>
      <c r="AB149" s="218"/>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18"/>
      <c r="AY149" s="218"/>
      <c r="AZ149" s="218"/>
      <c r="BA149" s="218"/>
      <c r="BB149" s="218"/>
      <c r="BC149" s="218"/>
      <c r="BD149" s="218"/>
      <c r="BE149" s="218"/>
      <c r="BF149" s="218"/>
      <c r="BG149" s="218"/>
      <c r="BH149" s="218"/>
      <c r="BI149" s="218"/>
      <c r="BJ149" s="218"/>
      <c r="BK149" s="218"/>
      <c r="BL149" s="218"/>
      <c r="BM149" s="218"/>
      <c r="BN149" s="218"/>
      <c r="BO149" s="218"/>
      <c r="BP149" s="218"/>
      <c r="BQ149" s="218"/>
      <c r="BR149" s="218"/>
      <c r="BS149" s="218"/>
      <c r="BT149" s="218"/>
      <c r="BU149" s="218"/>
      <c r="BV149" s="218"/>
      <c r="BW149" s="218"/>
      <c r="BX149" s="218"/>
      <c r="BY149" s="218"/>
      <c r="BZ149" s="218"/>
      <c r="CA149" s="218"/>
      <c r="CB149" s="218"/>
      <c r="CC149" s="218"/>
      <c r="CD149" s="218"/>
      <c r="CE149" s="218"/>
      <c r="CF149" s="218"/>
      <c r="CG149" s="218"/>
      <c r="CH149" s="218"/>
      <c r="CI149" s="218"/>
      <c r="CJ149" s="218"/>
      <c r="CK149" s="218"/>
      <c r="CL149" s="218"/>
      <c r="CM149" s="218"/>
      <c r="CN149" s="218"/>
    </row>
    <row r="150" spans="19:92" s="217" customFormat="1" ht="12.75">
      <c r="S150" s="218"/>
      <c r="T150" s="218"/>
      <c r="U150" s="218"/>
      <c r="V150" s="218"/>
      <c r="W150" s="218"/>
      <c r="X150" s="218"/>
      <c r="Y150" s="218"/>
      <c r="Z150" s="218"/>
      <c r="AA150" s="218"/>
      <c r="AB150" s="218"/>
      <c r="AC150" s="218"/>
      <c r="AD150" s="218"/>
      <c r="AE150" s="218"/>
      <c r="AF150" s="218"/>
      <c r="AG150" s="218"/>
      <c r="AH150" s="218"/>
      <c r="AI150" s="218"/>
      <c r="AJ150" s="218"/>
      <c r="AK150" s="218"/>
      <c r="AL150" s="218"/>
      <c r="AM150" s="218"/>
      <c r="AN150" s="218"/>
      <c r="AO150" s="218"/>
      <c r="AP150" s="218"/>
      <c r="AQ150" s="218"/>
      <c r="AR150" s="218"/>
      <c r="AS150" s="218"/>
      <c r="AT150" s="218"/>
      <c r="AU150" s="218"/>
      <c r="AV150" s="218"/>
      <c r="AW150" s="218"/>
      <c r="AX150" s="218"/>
      <c r="AY150" s="218"/>
      <c r="AZ150" s="218"/>
      <c r="BA150" s="218"/>
      <c r="BB150" s="218"/>
      <c r="BC150" s="218"/>
      <c r="BD150" s="218"/>
      <c r="BE150" s="218"/>
      <c r="BF150" s="218"/>
      <c r="BG150" s="218"/>
      <c r="BH150" s="218"/>
      <c r="BI150" s="218"/>
      <c r="BJ150" s="218"/>
      <c r="BK150" s="218"/>
      <c r="BL150" s="218"/>
      <c r="BM150" s="218"/>
      <c r="BN150" s="218"/>
      <c r="BO150" s="218"/>
      <c r="BP150" s="218"/>
      <c r="BQ150" s="218"/>
      <c r="BR150" s="218"/>
      <c r="BS150" s="218"/>
      <c r="BT150" s="218"/>
      <c r="BU150" s="218"/>
      <c r="BV150" s="218"/>
      <c r="BW150" s="218"/>
      <c r="BX150" s="218"/>
      <c r="BY150" s="218"/>
      <c r="BZ150" s="218"/>
      <c r="CA150" s="218"/>
      <c r="CB150" s="218"/>
      <c r="CC150" s="218"/>
      <c r="CD150" s="218"/>
      <c r="CE150" s="218"/>
      <c r="CF150" s="218"/>
      <c r="CG150" s="218"/>
      <c r="CH150" s="218"/>
      <c r="CI150" s="218"/>
      <c r="CJ150" s="218"/>
      <c r="CK150" s="218"/>
      <c r="CL150" s="218"/>
      <c r="CM150" s="218"/>
      <c r="CN150" s="218"/>
    </row>
    <row r="151" spans="19:92" s="217" customFormat="1" ht="12.75">
      <c r="S151" s="218"/>
      <c r="T151" s="218"/>
      <c r="U151" s="218"/>
      <c r="V151" s="218"/>
      <c r="W151" s="218"/>
      <c r="X151" s="218"/>
      <c r="Y151" s="218"/>
      <c r="Z151" s="218"/>
      <c r="AA151" s="218"/>
      <c r="AB151" s="218"/>
      <c r="AC151" s="218"/>
      <c r="AD151" s="218"/>
      <c r="AE151" s="218"/>
      <c r="AF151" s="218"/>
      <c r="AG151" s="218"/>
      <c r="AH151" s="218"/>
      <c r="AI151" s="218"/>
      <c r="AJ151" s="218"/>
      <c r="AK151" s="218"/>
      <c r="AL151" s="218"/>
      <c r="AM151" s="218"/>
      <c r="AN151" s="218"/>
      <c r="AO151" s="218"/>
      <c r="AP151" s="218"/>
      <c r="AQ151" s="218"/>
      <c r="AR151" s="218"/>
      <c r="AS151" s="218"/>
      <c r="AT151" s="218"/>
      <c r="AU151" s="218"/>
      <c r="AV151" s="218"/>
      <c r="AW151" s="218"/>
      <c r="AX151" s="218"/>
      <c r="AY151" s="218"/>
      <c r="AZ151" s="218"/>
      <c r="BA151" s="218"/>
      <c r="BB151" s="218"/>
      <c r="BC151" s="218"/>
      <c r="BD151" s="218"/>
      <c r="BE151" s="218"/>
      <c r="BF151" s="218"/>
      <c r="BG151" s="218"/>
      <c r="BH151" s="218"/>
      <c r="BI151" s="218"/>
      <c r="BJ151" s="218"/>
      <c r="BK151" s="218"/>
      <c r="BL151" s="218"/>
      <c r="BM151" s="218"/>
      <c r="BN151" s="218"/>
      <c r="BO151" s="218"/>
      <c r="BP151" s="218"/>
      <c r="BQ151" s="218"/>
      <c r="BR151" s="218"/>
      <c r="BS151" s="218"/>
      <c r="BT151" s="218"/>
      <c r="BU151" s="218"/>
      <c r="BV151" s="218"/>
      <c r="BW151" s="218"/>
      <c r="BX151" s="218"/>
      <c r="BY151" s="218"/>
      <c r="BZ151" s="218"/>
      <c r="CA151" s="218"/>
      <c r="CB151" s="218"/>
      <c r="CC151" s="218"/>
      <c r="CD151" s="218"/>
      <c r="CE151" s="218"/>
      <c r="CF151" s="218"/>
      <c r="CG151" s="218"/>
      <c r="CH151" s="218"/>
      <c r="CI151" s="218"/>
      <c r="CJ151" s="218"/>
      <c r="CK151" s="218"/>
      <c r="CL151" s="218"/>
      <c r="CM151" s="218"/>
      <c r="CN151" s="218"/>
    </row>
    <row r="152" spans="19:92" s="217" customFormat="1" ht="12.75">
      <c r="S152" s="218"/>
      <c r="T152" s="218"/>
      <c r="U152" s="218"/>
      <c r="V152" s="218"/>
      <c r="W152" s="218"/>
      <c r="X152" s="218"/>
      <c r="Y152" s="218"/>
      <c r="Z152" s="218"/>
      <c r="AA152" s="218"/>
      <c r="AB152" s="218"/>
      <c r="AC152" s="218"/>
      <c r="AD152" s="218"/>
      <c r="AE152" s="218"/>
      <c r="AF152" s="218"/>
      <c r="AG152" s="218"/>
      <c r="AH152" s="218"/>
      <c r="AI152" s="218"/>
      <c r="AJ152" s="218"/>
      <c r="AK152" s="218"/>
      <c r="AL152" s="218"/>
      <c r="AM152" s="218"/>
      <c r="AN152" s="218"/>
      <c r="AO152" s="218"/>
      <c r="AP152" s="218"/>
      <c r="AQ152" s="218"/>
      <c r="AR152" s="218"/>
      <c r="AS152" s="218"/>
      <c r="AT152" s="218"/>
      <c r="AU152" s="218"/>
      <c r="AV152" s="218"/>
      <c r="AW152" s="218"/>
      <c r="AX152" s="218"/>
      <c r="AY152" s="218"/>
      <c r="AZ152" s="218"/>
      <c r="BA152" s="218"/>
      <c r="BB152" s="218"/>
      <c r="BC152" s="218"/>
      <c r="BD152" s="218"/>
      <c r="BE152" s="218"/>
      <c r="BF152" s="218"/>
      <c r="BG152" s="218"/>
      <c r="BH152" s="218"/>
      <c r="BI152" s="218"/>
      <c r="BJ152" s="218"/>
      <c r="BK152" s="218"/>
      <c r="BL152" s="218"/>
      <c r="BM152" s="218"/>
      <c r="BN152" s="218"/>
      <c r="BO152" s="218"/>
      <c r="BP152" s="218"/>
      <c r="BQ152" s="218"/>
      <c r="BR152" s="218"/>
      <c r="BS152" s="218"/>
      <c r="BT152" s="218"/>
      <c r="BU152" s="218"/>
      <c r="BV152" s="218"/>
      <c r="BW152" s="218"/>
      <c r="BX152" s="218"/>
      <c r="BY152" s="218"/>
      <c r="BZ152" s="218"/>
      <c r="CA152" s="218"/>
      <c r="CB152" s="218"/>
      <c r="CC152" s="218"/>
      <c r="CD152" s="218"/>
      <c r="CE152" s="218"/>
      <c r="CF152" s="218"/>
      <c r="CG152" s="218"/>
      <c r="CH152" s="218"/>
      <c r="CI152" s="218"/>
      <c r="CJ152" s="218"/>
      <c r="CK152" s="218"/>
      <c r="CL152" s="218"/>
      <c r="CM152" s="218"/>
      <c r="CN152" s="218"/>
    </row>
    <row r="153" spans="19:92" s="217" customFormat="1" ht="12.75">
      <c r="S153" s="218"/>
      <c r="T153" s="218"/>
      <c r="U153" s="218"/>
      <c r="V153" s="218"/>
      <c r="W153" s="218"/>
      <c r="X153" s="218"/>
      <c r="Y153" s="218"/>
      <c r="Z153" s="218"/>
      <c r="AA153" s="218"/>
      <c r="AB153" s="218"/>
      <c r="AC153" s="218"/>
      <c r="AD153" s="218"/>
      <c r="AE153" s="218"/>
      <c r="AF153" s="218"/>
      <c r="AG153" s="218"/>
      <c r="AH153" s="218"/>
      <c r="AI153" s="218"/>
      <c r="AJ153" s="218"/>
      <c r="AK153" s="218"/>
      <c r="AL153" s="218"/>
      <c r="AM153" s="218"/>
      <c r="AN153" s="218"/>
      <c r="AO153" s="218"/>
      <c r="AP153" s="218"/>
      <c r="AQ153" s="218"/>
      <c r="AR153" s="218"/>
      <c r="AS153" s="218"/>
      <c r="AT153" s="218"/>
      <c r="AU153" s="218"/>
      <c r="AV153" s="218"/>
      <c r="AW153" s="218"/>
      <c r="AX153" s="218"/>
      <c r="AY153" s="218"/>
      <c r="AZ153" s="218"/>
      <c r="BA153" s="218"/>
      <c r="BB153" s="218"/>
      <c r="BC153" s="218"/>
      <c r="BD153" s="218"/>
      <c r="BE153" s="218"/>
      <c r="BF153" s="218"/>
      <c r="BG153" s="218"/>
      <c r="BH153" s="218"/>
      <c r="BI153" s="218"/>
      <c r="BJ153" s="218"/>
      <c r="BK153" s="218"/>
      <c r="BL153" s="218"/>
      <c r="BM153" s="218"/>
      <c r="BN153" s="218"/>
      <c r="BO153" s="218"/>
      <c r="BP153" s="218"/>
      <c r="BQ153" s="218"/>
      <c r="BR153" s="218"/>
      <c r="BS153" s="218"/>
      <c r="BT153" s="218"/>
      <c r="BU153" s="218"/>
      <c r="BV153" s="218"/>
      <c r="BW153" s="218"/>
      <c r="BX153" s="218"/>
      <c r="BY153" s="218"/>
      <c r="BZ153" s="218"/>
      <c r="CA153" s="218"/>
      <c r="CB153" s="218"/>
      <c r="CC153" s="218"/>
      <c r="CD153" s="218"/>
      <c r="CE153" s="218"/>
      <c r="CF153" s="218"/>
      <c r="CG153" s="218"/>
      <c r="CH153" s="218"/>
      <c r="CI153" s="218"/>
      <c r="CJ153" s="218"/>
      <c r="CK153" s="218"/>
      <c r="CL153" s="218"/>
      <c r="CM153" s="218"/>
      <c r="CN153" s="218"/>
    </row>
    <row r="154" spans="19:92" s="217" customFormat="1" ht="12.75">
      <c r="S154" s="218"/>
      <c r="T154" s="218"/>
      <c r="U154" s="218"/>
      <c r="V154" s="218"/>
      <c r="W154" s="218"/>
      <c r="X154" s="218"/>
      <c r="Y154" s="218"/>
      <c r="Z154" s="218"/>
      <c r="AA154" s="218"/>
      <c r="AB154" s="218"/>
      <c r="AC154" s="218"/>
      <c r="AD154" s="218"/>
      <c r="AE154" s="218"/>
      <c r="AF154" s="218"/>
      <c r="AG154" s="218"/>
      <c r="AH154" s="218"/>
      <c r="AI154" s="218"/>
      <c r="AJ154" s="218"/>
      <c r="AK154" s="218"/>
      <c r="AL154" s="218"/>
      <c r="AM154" s="218"/>
      <c r="AN154" s="218"/>
      <c r="AO154" s="218"/>
      <c r="AP154" s="218"/>
      <c r="AQ154" s="218"/>
      <c r="AR154" s="218"/>
      <c r="AS154" s="218"/>
      <c r="AT154" s="218"/>
      <c r="AU154" s="218"/>
      <c r="AV154" s="218"/>
      <c r="AW154" s="218"/>
      <c r="AX154" s="218"/>
      <c r="AY154" s="218"/>
      <c r="AZ154" s="218"/>
      <c r="BA154" s="218"/>
      <c r="BB154" s="218"/>
      <c r="BC154" s="218"/>
      <c r="BD154" s="218"/>
      <c r="BE154" s="218"/>
      <c r="BF154" s="218"/>
      <c r="BG154" s="218"/>
      <c r="BH154" s="218"/>
      <c r="BI154" s="218"/>
      <c r="BJ154" s="218"/>
      <c r="BK154" s="218"/>
      <c r="BL154" s="218"/>
      <c r="BM154" s="218"/>
      <c r="BN154" s="218"/>
      <c r="BO154" s="218"/>
      <c r="BP154" s="218"/>
      <c r="BQ154" s="218"/>
      <c r="BR154" s="218"/>
      <c r="BS154" s="218"/>
      <c r="BT154" s="218"/>
      <c r="BU154" s="218"/>
      <c r="BV154" s="218"/>
      <c r="BW154" s="218"/>
      <c r="BX154" s="218"/>
      <c r="BY154" s="218"/>
      <c r="BZ154" s="218"/>
      <c r="CA154" s="218"/>
      <c r="CB154" s="218"/>
      <c r="CC154" s="218"/>
      <c r="CD154" s="218"/>
      <c r="CE154" s="218"/>
      <c r="CF154" s="218"/>
      <c r="CG154" s="218"/>
      <c r="CH154" s="218"/>
      <c r="CI154" s="218"/>
      <c r="CJ154" s="218"/>
      <c r="CK154" s="218"/>
      <c r="CL154" s="218"/>
      <c r="CM154" s="218"/>
      <c r="CN154" s="218"/>
    </row>
    <row r="155" spans="19:92" s="217" customFormat="1" ht="12.75">
      <c r="S155" s="218"/>
      <c r="T155" s="218"/>
      <c r="U155" s="218"/>
      <c r="V155" s="218"/>
      <c r="W155" s="218"/>
      <c r="X155" s="218"/>
      <c r="Y155" s="218"/>
      <c r="Z155" s="218"/>
      <c r="AA155" s="218"/>
      <c r="AB155" s="218"/>
      <c r="AC155" s="218"/>
      <c r="AD155" s="218"/>
      <c r="AE155" s="218"/>
      <c r="AF155" s="218"/>
      <c r="AG155" s="218"/>
      <c r="AH155" s="218"/>
      <c r="AI155" s="218"/>
      <c r="AJ155" s="218"/>
      <c r="AK155" s="218"/>
      <c r="AL155" s="218"/>
      <c r="AM155" s="218"/>
      <c r="AN155" s="218"/>
      <c r="AO155" s="218"/>
      <c r="AP155" s="218"/>
      <c r="AQ155" s="218"/>
      <c r="AR155" s="218"/>
      <c r="AS155" s="218"/>
      <c r="AT155" s="218"/>
      <c r="AU155" s="218"/>
      <c r="AV155" s="218"/>
      <c r="AW155" s="218"/>
      <c r="AX155" s="218"/>
      <c r="AY155" s="218"/>
      <c r="AZ155" s="218"/>
      <c r="BA155" s="218"/>
      <c r="BB155" s="218"/>
      <c r="BC155" s="218"/>
      <c r="BD155" s="218"/>
      <c r="BE155" s="218"/>
      <c r="BF155" s="218"/>
      <c r="BG155" s="218"/>
      <c r="BH155" s="218"/>
      <c r="BI155" s="218"/>
      <c r="BJ155" s="218"/>
      <c r="BK155" s="218"/>
      <c r="BL155" s="218"/>
      <c r="BM155" s="218"/>
      <c r="BN155" s="218"/>
      <c r="BO155" s="218"/>
      <c r="BP155" s="218"/>
      <c r="BQ155" s="218"/>
      <c r="BR155" s="218"/>
      <c r="BS155" s="218"/>
      <c r="BT155" s="218"/>
      <c r="BU155" s="218"/>
      <c r="BV155" s="218"/>
      <c r="BW155" s="218"/>
      <c r="BX155" s="218"/>
      <c r="BY155" s="218"/>
      <c r="BZ155" s="218"/>
      <c r="CA155" s="218"/>
      <c r="CB155" s="218"/>
      <c r="CC155" s="218"/>
      <c r="CD155" s="218"/>
      <c r="CE155" s="218"/>
      <c r="CF155" s="218"/>
      <c r="CG155" s="218"/>
      <c r="CH155" s="218"/>
      <c r="CI155" s="218"/>
      <c r="CJ155" s="218"/>
      <c r="CK155" s="218"/>
      <c r="CL155" s="218"/>
      <c r="CM155" s="218"/>
      <c r="CN155" s="218"/>
    </row>
    <row r="156" spans="19:92" s="217" customFormat="1" ht="12.75">
      <c r="S156" s="218"/>
      <c r="T156" s="218"/>
      <c r="U156" s="218"/>
      <c r="V156" s="218"/>
      <c r="W156" s="218"/>
      <c r="X156" s="218"/>
      <c r="Y156" s="218"/>
      <c r="Z156" s="218"/>
      <c r="AA156" s="218"/>
      <c r="AB156" s="218"/>
      <c r="AC156" s="218"/>
      <c r="AD156" s="218"/>
      <c r="AE156" s="218"/>
      <c r="AF156" s="218"/>
      <c r="AG156" s="218"/>
      <c r="AH156" s="218"/>
      <c r="AI156" s="218"/>
      <c r="AJ156" s="218"/>
      <c r="AK156" s="218"/>
      <c r="AL156" s="218"/>
      <c r="AM156" s="218"/>
      <c r="AN156" s="218"/>
      <c r="AO156" s="218"/>
      <c r="AP156" s="218"/>
      <c r="AQ156" s="218"/>
      <c r="AR156" s="218"/>
      <c r="AS156" s="218"/>
      <c r="AT156" s="218"/>
      <c r="AU156" s="218"/>
      <c r="AV156" s="218"/>
      <c r="AW156" s="218"/>
      <c r="AX156" s="218"/>
      <c r="AY156" s="218"/>
      <c r="AZ156" s="218"/>
      <c r="BA156" s="218"/>
      <c r="BB156" s="218"/>
      <c r="BC156" s="218"/>
      <c r="BD156" s="218"/>
      <c r="BE156" s="218"/>
      <c r="BF156" s="218"/>
      <c r="BG156" s="218"/>
      <c r="BH156" s="218"/>
      <c r="BI156" s="218"/>
      <c r="BJ156" s="218"/>
      <c r="BK156" s="218"/>
      <c r="BL156" s="218"/>
      <c r="BM156" s="218"/>
      <c r="BN156" s="218"/>
      <c r="BO156" s="218"/>
      <c r="BP156" s="218"/>
      <c r="BQ156" s="218"/>
      <c r="BR156" s="218"/>
      <c r="BS156" s="218"/>
      <c r="BT156" s="218"/>
      <c r="BU156" s="218"/>
      <c r="BV156" s="218"/>
      <c r="BW156" s="218"/>
      <c r="BX156" s="218"/>
      <c r="BY156" s="218"/>
      <c r="BZ156" s="218"/>
      <c r="CA156" s="218"/>
      <c r="CB156" s="218"/>
      <c r="CC156" s="218"/>
      <c r="CD156" s="218"/>
      <c r="CE156" s="218"/>
      <c r="CF156" s="218"/>
      <c r="CG156" s="218"/>
      <c r="CH156" s="218"/>
      <c r="CI156" s="218"/>
      <c r="CJ156" s="218"/>
      <c r="CK156" s="218"/>
      <c r="CL156" s="218"/>
      <c r="CM156" s="218"/>
      <c r="CN156" s="218"/>
    </row>
    <row r="157" spans="19:92" s="217" customFormat="1" ht="12.75">
      <c r="S157" s="218"/>
      <c r="T157" s="218"/>
      <c r="U157" s="218"/>
      <c r="V157" s="218"/>
      <c r="W157" s="218"/>
      <c r="X157" s="218"/>
      <c r="Y157" s="218"/>
      <c r="Z157" s="218"/>
      <c r="AA157" s="218"/>
      <c r="AB157" s="218"/>
      <c r="AC157" s="218"/>
      <c r="AD157" s="218"/>
      <c r="AE157" s="218"/>
      <c r="AF157" s="218"/>
      <c r="AG157" s="218"/>
      <c r="AH157" s="218"/>
      <c r="AI157" s="218"/>
      <c r="AJ157" s="218"/>
      <c r="AK157" s="218"/>
      <c r="AL157" s="218"/>
      <c r="AM157" s="218"/>
      <c r="AN157" s="218"/>
      <c r="AO157" s="218"/>
      <c r="AP157" s="218"/>
      <c r="AQ157" s="218"/>
      <c r="AR157" s="218"/>
      <c r="AS157" s="218"/>
      <c r="AT157" s="218"/>
      <c r="AU157" s="218"/>
      <c r="AV157" s="218"/>
      <c r="AW157" s="218"/>
      <c r="AX157" s="218"/>
      <c r="AY157" s="218"/>
      <c r="AZ157" s="218"/>
      <c r="BA157" s="218"/>
      <c r="BB157" s="218"/>
      <c r="BC157" s="218"/>
      <c r="BD157" s="218"/>
      <c r="BE157" s="218"/>
      <c r="BF157" s="218"/>
      <c r="BG157" s="218"/>
      <c r="BH157" s="218"/>
      <c r="BI157" s="218"/>
      <c r="BJ157" s="218"/>
      <c r="BK157" s="218"/>
      <c r="BL157" s="218"/>
      <c r="BM157" s="218"/>
      <c r="BN157" s="218"/>
      <c r="BO157" s="218"/>
      <c r="BP157" s="218"/>
      <c r="BQ157" s="218"/>
      <c r="BR157" s="218"/>
      <c r="BS157" s="218"/>
      <c r="BT157" s="218"/>
      <c r="BU157" s="218"/>
      <c r="BV157" s="218"/>
      <c r="BW157" s="218"/>
      <c r="BX157" s="218"/>
      <c r="BY157" s="218"/>
      <c r="BZ157" s="218"/>
      <c r="CA157" s="218"/>
      <c r="CB157" s="218"/>
      <c r="CC157" s="218"/>
      <c r="CD157" s="218"/>
      <c r="CE157" s="218"/>
      <c r="CF157" s="218"/>
      <c r="CG157" s="218"/>
      <c r="CH157" s="218"/>
      <c r="CI157" s="218"/>
      <c r="CJ157" s="218"/>
      <c r="CK157" s="218"/>
      <c r="CL157" s="218"/>
      <c r="CM157" s="218"/>
      <c r="CN157" s="218"/>
    </row>
    <row r="158" spans="19:92" s="217" customFormat="1" ht="12.75">
      <c r="S158" s="218"/>
      <c r="T158" s="218"/>
      <c r="U158" s="218"/>
      <c r="V158" s="218"/>
      <c r="W158" s="218"/>
      <c r="X158" s="218"/>
      <c r="Y158" s="218"/>
      <c r="Z158" s="218"/>
      <c r="AA158" s="218"/>
      <c r="AB158" s="218"/>
      <c r="AC158" s="218"/>
      <c r="AD158" s="218"/>
      <c r="AE158" s="218"/>
      <c r="AF158" s="218"/>
      <c r="AG158" s="218"/>
      <c r="AH158" s="218"/>
      <c r="AI158" s="218"/>
      <c r="AJ158" s="218"/>
      <c r="AK158" s="218"/>
      <c r="AL158" s="218"/>
      <c r="AM158" s="218"/>
      <c r="AN158" s="218"/>
      <c r="AO158" s="218"/>
      <c r="AP158" s="218"/>
      <c r="AQ158" s="218"/>
      <c r="AR158" s="218"/>
      <c r="AS158" s="218"/>
      <c r="AT158" s="218"/>
      <c r="AU158" s="218"/>
      <c r="AV158" s="218"/>
      <c r="AW158" s="218"/>
      <c r="AX158" s="218"/>
      <c r="AY158" s="218"/>
      <c r="AZ158" s="218"/>
      <c r="BA158" s="218"/>
      <c r="BB158" s="218"/>
      <c r="BC158" s="218"/>
      <c r="BD158" s="218"/>
      <c r="BE158" s="218"/>
      <c r="BF158" s="218"/>
      <c r="BG158" s="218"/>
      <c r="BH158" s="218"/>
      <c r="BI158" s="218"/>
      <c r="BJ158" s="218"/>
      <c r="BK158" s="218"/>
      <c r="BL158" s="218"/>
      <c r="BM158" s="218"/>
      <c r="BN158" s="218"/>
      <c r="BO158" s="218"/>
      <c r="BP158" s="218"/>
      <c r="BQ158" s="218"/>
      <c r="BR158" s="218"/>
      <c r="BS158" s="218"/>
      <c r="BT158" s="218"/>
      <c r="BU158" s="218"/>
      <c r="BV158" s="218"/>
      <c r="BW158" s="218"/>
      <c r="BX158" s="218"/>
      <c r="BY158" s="218"/>
      <c r="BZ158" s="218"/>
      <c r="CA158" s="218"/>
      <c r="CB158" s="218"/>
      <c r="CC158" s="218"/>
      <c r="CD158" s="218"/>
      <c r="CE158" s="218"/>
      <c r="CF158" s="218"/>
      <c r="CG158" s="218"/>
      <c r="CH158" s="218"/>
      <c r="CI158" s="218"/>
      <c r="CJ158" s="218"/>
      <c r="CK158" s="218"/>
      <c r="CL158" s="218"/>
      <c r="CM158" s="218"/>
      <c r="CN158" s="218"/>
    </row>
    <row r="159" spans="19:92" s="217" customFormat="1" ht="12.75">
      <c r="S159" s="218"/>
      <c r="T159" s="218"/>
      <c r="U159" s="218"/>
      <c r="V159" s="218"/>
      <c r="W159" s="218"/>
      <c r="X159" s="218"/>
      <c r="Y159" s="218"/>
      <c r="Z159" s="218"/>
      <c r="AA159" s="218"/>
      <c r="AB159" s="218"/>
      <c r="AC159" s="218"/>
      <c r="AD159" s="218"/>
      <c r="AE159" s="218"/>
      <c r="AF159" s="218"/>
      <c r="AG159" s="218"/>
      <c r="AH159" s="218"/>
      <c r="AI159" s="218"/>
      <c r="AJ159" s="218"/>
      <c r="AK159" s="218"/>
      <c r="AL159" s="218"/>
      <c r="AM159" s="218"/>
      <c r="AN159" s="218"/>
      <c r="AO159" s="218"/>
      <c r="AP159" s="218"/>
      <c r="AQ159" s="218"/>
      <c r="AR159" s="218"/>
      <c r="AS159" s="218"/>
      <c r="AT159" s="218"/>
      <c r="AU159" s="218"/>
      <c r="AV159" s="218"/>
      <c r="AW159" s="218"/>
      <c r="AX159" s="218"/>
      <c r="AY159" s="218"/>
      <c r="AZ159" s="218"/>
      <c r="BA159" s="218"/>
      <c r="BB159" s="218"/>
      <c r="BC159" s="218"/>
      <c r="BD159" s="218"/>
      <c r="BE159" s="218"/>
      <c r="BF159" s="218"/>
      <c r="BG159" s="218"/>
      <c r="BH159" s="218"/>
      <c r="BI159" s="218"/>
      <c r="BJ159" s="218"/>
      <c r="BK159" s="218"/>
      <c r="BL159" s="218"/>
      <c r="BM159" s="218"/>
      <c r="BN159" s="218"/>
      <c r="BO159" s="218"/>
      <c r="BP159" s="218"/>
      <c r="BQ159" s="218"/>
      <c r="BR159" s="218"/>
      <c r="BS159" s="218"/>
      <c r="BT159" s="218"/>
      <c r="BU159" s="218"/>
      <c r="BV159" s="218"/>
      <c r="BW159" s="218"/>
      <c r="BX159" s="218"/>
      <c r="BY159" s="218"/>
      <c r="BZ159" s="218"/>
      <c r="CA159" s="218"/>
      <c r="CB159" s="218"/>
      <c r="CC159" s="218"/>
      <c r="CD159" s="218"/>
      <c r="CE159" s="218"/>
      <c r="CF159" s="218"/>
      <c r="CG159" s="218"/>
      <c r="CH159" s="218"/>
      <c r="CI159" s="218"/>
      <c r="CJ159" s="218"/>
      <c r="CK159" s="218"/>
      <c r="CL159" s="218"/>
      <c r="CM159" s="218"/>
      <c r="CN159" s="218"/>
    </row>
    <row r="160" spans="19:92" s="217" customFormat="1" ht="12.75">
      <c r="S160" s="218"/>
      <c r="T160" s="218"/>
      <c r="U160" s="218"/>
      <c r="V160" s="218"/>
      <c r="W160" s="218"/>
      <c r="X160" s="218"/>
      <c r="Y160" s="218"/>
      <c r="Z160" s="218"/>
      <c r="AA160" s="218"/>
      <c r="AB160" s="218"/>
      <c r="AC160" s="218"/>
      <c r="AD160" s="218"/>
      <c r="AE160" s="218"/>
      <c r="AF160" s="218"/>
      <c r="AG160" s="218"/>
      <c r="AH160" s="218"/>
      <c r="AI160" s="218"/>
      <c r="AJ160" s="218"/>
      <c r="AK160" s="218"/>
      <c r="AL160" s="218"/>
      <c r="AM160" s="218"/>
      <c r="AN160" s="218"/>
      <c r="AO160" s="218"/>
      <c r="AP160" s="218"/>
      <c r="AQ160" s="218"/>
      <c r="AR160" s="218"/>
      <c r="AS160" s="218"/>
      <c r="AT160" s="218"/>
      <c r="AU160" s="218"/>
      <c r="AV160" s="218"/>
      <c r="AW160" s="218"/>
      <c r="AX160" s="218"/>
      <c r="AY160" s="218"/>
      <c r="AZ160" s="218"/>
      <c r="BA160" s="218"/>
      <c r="BB160" s="218"/>
      <c r="BC160" s="218"/>
      <c r="BD160" s="218"/>
      <c r="BE160" s="218"/>
      <c r="BF160" s="218"/>
      <c r="BG160" s="218"/>
      <c r="BH160" s="218"/>
      <c r="BI160" s="218"/>
      <c r="BJ160" s="218"/>
      <c r="BK160" s="218"/>
      <c r="BL160" s="218"/>
      <c r="BM160" s="218"/>
      <c r="BN160" s="218"/>
      <c r="BO160" s="218"/>
      <c r="BP160" s="218"/>
      <c r="BQ160" s="218"/>
      <c r="BR160" s="218"/>
      <c r="BS160" s="218"/>
      <c r="BT160" s="218"/>
      <c r="BU160" s="218"/>
      <c r="BV160" s="218"/>
      <c r="BW160" s="218"/>
      <c r="BX160" s="218"/>
      <c r="BY160" s="218"/>
      <c r="BZ160" s="218"/>
      <c r="CA160" s="218"/>
      <c r="CB160" s="218"/>
      <c r="CC160" s="218"/>
      <c r="CD160" s="218"/>
      <c r="CE160" s="218"/>
      <c r="CF160" s="218"/>
      <c r="CG160" s="218"/>
      <c r="CH160" s="218"/>
      <c r="CI160" s="218"/>
      <c r="CJ160" s="218"/>
      <c r="CK160" s="218"/>
      <c r="CL160" s="218"/>
      <c r="CM160" s="218"/>
      <c r="CN160" s="218"/>
    </row>
    <row r="161" spans="19:92" s="217" customFormat="1" ht="12.75">
      <c r="S161" s="218"/>
      <c r="T161" s="218"/>
      <c r="U161" s="218"/>
      <c r="V161" s="218"/>
      <c r="W161" s="218"/>
      <c r="X161" s="218"/>
      <c r="Y161" s="218"/>
      <c r="Z161" s="218"/>
      <c r="AA161" s="218"/>
      <c r="AB161" s="218"/>
      <c r="AC161" s="218"/>
      <c r="AD161" s="218"/>
      <c r="AE161" s="218"/>
      <c r="AF161" s="218"/>
      <c r="AG161" s="218"/>
      <c r="AH161" s="218"/>
      <c r="AI161" s="218"/>
      <c r="AJ161" s="218"/>
      <c r="AK161" s="218"/>
      <c r="AL161" s="218"/>
      <c r="AM161" s="218"/>
      <c r="AN161" s="218"/>
      <c r="AO161" s="218"/>
      <c r="AP161" s="218"/>
      <c r="AQ161" s="218"/>
      <c r="AR161" s="218"/>
      <c r="AS161" s="218"/>
      <c r="AT161" s="218"/>
      <c r="AU161" s="218"/>
      <c r="AV161" s="218"/>
      <c r="AW161" s="218"/>
      <c r="AX161" s="218"/>
      <c r="AY161" s="218"/>
      <c r="AZ161" s="218"/>
      <c r="BA161" s="218"/>
      <c r="BB161" s="218"/>
      <c r="BC161" s="218"/>
      <c r="BD161" s="218"/>
      <c r="BE161" s="218"/>
      <c r="BF161" s="218"/>
      <c r="BG161" s="218"/>
      <c r="BH161" s="218"/>
      <c r="BI161" s="218"/>
      <c r="BJ161" s="218"/>
      <c r="BK161" s="218"/>
      <c r="BL161" s="218"/>
      <c r="BM161" s="218"/>
      <c r="BN161" s="218"/>
      <c r="BO161" s="218"/>
      <c r="BP161" s="218"/>
      <c r="BQ161" s="218"/>
      <c r="BR161" s="218"/>
      <c r="BS161" s="218"/>
      <c r="BT161" s="218"/>
      <c r="BU161" s="218"/>
      <c r="BV161" s="218"/>
      <c r="BW161" s="218"/>
      <c r="BX161" s="218"/>
      <c r="BY161" s="218"/>
      <c r="BZ161" s="218"/>
      <c r="CA161" s="218"/>
      <c r="CB161" s="218"/>
      <c r="CC161" s="218"/>
      <c r="CD161" s="218"/>
      <c r="CE161" s="218"/>
      <c r="CF161" s="218"/>
      <c r="CG161" s="218"/>
      <c r="CH161" s="218"/>
      <c r="CI161" s="218"/>
      <c r="CJ161" s="218"/>
      <c r="CK161" s="218"/>
      <c r="CL161" s="218"/>
      <c r="CM161" s="218"/>
      <c r="CN161" s="218"/>
    </row>
  </sheetData>
  <sheetProtection/>
  <mergeCells count="24">
    <mergeCell ref="C37:D37"/>
    <mergeCell ref="C38:D38"/>
    <mergeCell ref="C30:D30"/>
    <mergeCell ref="A26:T26"/>
    <mergeCell ref="C32:D32"/>
    <mergeCell ref="C33:D33"/>
    <mergeCell ref="C34:D34"/>
    <mergeCell ref="C36:D36"/>
    <mergeCell ref="C11:D11"/>
    <mergeCell ref="C12:D12"/>
    <mergeCell ref="B28:B29"/>
    <mergeCell ref="C28:D28"/>
    <mergeCell ref="E28:E29"/>
    <mergeCell ref="F28:R28"/>
    <mergeCell ref="A7:T7"/>
    <mergeCell ref="H20:L20"/>
    <mergeCell ref="C14:D14"/>
    <mergeCell ref="F20:F21"/>
    <mergeCell ref="G20:G21"/>
    <mergeCell ref="C13:D13"/>
    <mergeCell ref="C15:D15"/>
    <mergeCell ref="B9:B10"/>
    <mergeCell ref="C9:D10"/>
    <mergeCell ref="E9:Q9"/>
  </mergeCells>
  <printOptions/>
  <pageMargins left="0.7" right="0.7" top="0.75" bottom="0.75" header="0.3" footer="0.3"/>
  <pageSetup fitToHeight="1" fitToWidth="1" horizontalDpi="600" verticalDpi="600" orientation="landscape" paperSize="9" scale="66" r:id="rId1"/>
  <ignoredErrors>
    <ignoredError sqref="H24:L24" unlockedFormula="1"/>
    <ignoredError sqref="B11:B15 F22:F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Dejana Milovanovic</dc:creator>
  <cp:keywords/>
  <dc:description/>
  <cp:lastModifiedBy>AERS (Branka TM)</cp:lastModifiedBy>
  <cp:lastPrinted>2022-12-13T09:44:54Z</cp:lastPrinted>
  <dcterms:created xsi:type="dcterms:W3CDTF">2006-08-07T10:06:56Z</dcterms:created>
  <dcterms:modified xsi:type="dcterms:W3CDTF">2022-12-13T09:45:58Z</dcterms:modified>
  <cp:category/>
  <cp:version/>
  <cp:contentType/>
  <cp:contentStatus/>
</cp:coreProperties>
</file>